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6'!$12:$12</definedName>
  </definedNames>
  <calcPr calcId="145621"/>
</workbook>
</file>

<file path=xl/calcChain.xml><?xml version="1.0" encoding="utf-8"?>
<calcChain xmlns="http://schemas.openxmlformats.org/spreadsheetml/2006/main">
  <c r="L46" i="1" l="1"/>
  <c r="H46" i="1" l="1"/>
  <c r="G46" i="1"/>
  <c r="H22" i="1"/>
  <c r="G28" i="1"/>
  <c r="H28" i="1"/>
  <c r="H34" i="1"/>
  <c r="G34" i="1"/>
  <c r="F45" i="1" l="1"/>
  <c r="F44" i="1"/>
  <c r="F43" i="1"/>
  <c r="F42" i="1"/>
  <c r="F41" i="1"/>
  <c r="F40" i="1"/>
  <c r="F39" i="1"/>
  <c r="F38" i="1"/>
  <c r="F37" i="1"/>
  <c r="L28" i="1"/>
  <c r="K28" i="1"/>
  <c r="J28" i="1"/>
  <c r="I28" i="1"/>
  <c r="F21" i="1"/>
  <c r="F20" i="1"/>
  <c r="K46" i="1" l="1"/>
  <c r="J46" i="1"/>
  <c r="I46" i="1"/>
  <c r="L52" i="1"/>
  <c r="K52" i="1"/>
  <c r="J52" i="1"/>
  <c r="I52" i="1"/>
  <c r="H52" i="1"/>
  <c r="G52" i="1"/>
  <c r="F26" i="1" l="1"/>
  <c r="F24" i="1"/>
  <c r="L56" i="1" l="1"/>
  <c r="K56" i="1"/>
  <c r="J56" i="1"/>
  <c r="I56" i="1"/>
  <c r="H56" i="1"/>
  <c r="G56" i="1"/>
  <c r="F56" i="1"/>
  <c r="F48" i="1" l="1"/>
  <c r="F50" i="1"/>
  <c r="F49" i="1" l="1"/>
  <c r="F52" i="1" s="1"/>
  <c r="F36" i="1" l="1"/>
  <c r="F46" i="1" s="1"/>
  <c r="L34" i="1"/>
  <c r="K34" i="1"/>
  <c r="J34" i="1"/>
  <c r="I34" i="1"/>
  <c r="F33" i="1"/>
  <c r="F34" i="1" s="1"/>
  <c r="H13" i="1" l="1"/>
  <c r="F25" i="1"/>
  <c r="F28" i="1" s="1"/>
  <c r="L22" i="1"/>
  <c r="K22" i="1"/>
  <c r="J22" i="1"/>
  <c r="I22" i="1"/>
  <c r="K13" i="1" l="1"/>
  <c r="J13" i="1"/>
  <c r="I13" i="1"/>
  <c r="L13" i="1"/>
  <c r="F18" i="1"/>
  <c r="F22" i="1" s="1"/>
  <c r="F13" i="1" s="1"/>
  <c r="G15" i="1"/>
  <c r="G22" i="1" l="1"/>
  <c r="G13" i="1" s="1"/>
  <c r="A16" i="1"/>
  <c r="A17" i="1" s="1"/>
  <c r="A18" i="1" s="1"/>
  <c r="A19" i="1" s="1"/>
  <c r="A26" i="1" l="1"/>
  <c r="A32" i="1" s="1"/>
  <c r="A33" i="1" s="1"/>
  <c r="A38" i="1" s="1"/>
  <c r="A39" i="1" s="1"/>
  <c r="A40" i="1" s="1"/>
  <c r="A41" i="1" s="1"/>
  <c r="A42" i="1" s="1"/>
  <c r="A44" i="1" s="1"/>
</calcChain>
</file>

<file path=xl/sharedStrings.xml><?xml version="1.0" encoding="utf-8"?>
<sst xmlns="http://schemas.openxmlformats.org/spreadsheetml/2006/main" count="154" uniqueCount="82">
  <si>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</si>
  <si>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</si>
  <si>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</si>
  <si>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</si>
  <si>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</si>
  <si>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</si>
  <si>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</si>
  <si>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</si>
  <si>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</si>
  <si>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</si>
  <si>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</si>
  <si>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</si>
  <si>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</si>
  <si>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</si>
  <si>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</si>
  <si>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</si>
  <si>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</si>
  <si>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</si>
  <si>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</si>
  <si>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</si>
  <si>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</si>
  <si>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</si>
  <si>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</si>
  <si>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</si>
  <si>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</si>
  <si>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</si>
  <si>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</si>
  <si>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</si>
  <si>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</si>
  <si>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</si>
  <si>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</si>
  <si>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</si>
  <si>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</si>
  <si>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</si>
  <si>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</si>
  <si>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</si>
  <si>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</si>
  <si>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</si>
  <si>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</si>
  <si>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</si>
  <si>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</si>
  <si>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</si>
  <si>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</si>
  <si>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Городской округ  город Воронеж</t>
  </si>
  <si>
    <t xml:space="preserve">Руководитель управления жилищных отношений </t>
  </si>
  <si>
    <t>О.Ю. Зацепин</t>
  </si>
  <si>
    <t xml:space="preserve"> населения городского округа город Воронеж»</t>
  </si>
  <si>
    <t>расселяемая площадь, кв. м</t>
  </si>
  <si>
    <t>количество расселяемых жилых помещений, ед.</t>
  </si>
  <si>
    <t>в том числе</t>
  </si>
  <si>
    <t>собственность граждан</t>
  </si>
  <si>
    <t>муниципальная собственность</t>
  </si>
  <si>
    <t>Адрес многоквартирного дома</t>
  </si>
  <si>
    <t>Год ввода дома в эксплуатацию</t>
  </si>
  <si>
    <t>год</t>
  </si>
  <si>
    <t>дата</t>
  </si>
  <si>
    <t>количество человек</t>
  </si>
  <si>
    <t>Завершение расселения</t>
  </si>
  <si>
    <t xml:space="preserve">Этап 2024 года </t>
  </si>
  <si>
    <t>Итого по этапу 2021 года:</t>
  </si>
  <si>
    <t>городского округа город Воронеж</t>
  </si>
  <si>
    <t>Сведения об аварийном жилищном фонде, подлежащем расселению                                                                                                        до 01 сентября 2025 года</t>
  </si>
  <si>
    <t>всего</t>
  </si>
  <si>
    <t xml:space="preserve">Этап 2021–2022 годов </t>
  </si>
  <si>
    <t xml:space="preserve">Этап 2022–2023 годов </t>
  </si>
  <si>
    <t xml:space="preserve">Этап 2023–2024 годов </t>
  </si>
  <si>
    <t xml:space="preserve">Этап 2019–2020 годов </t>
  </si>
  <si>
    <t>г. Воронеж, ул. 45 Стрелковой дивизии, д. 10</t>
  </si>
  <si>
    <t>г. Воронеж, ул. 45 Стрелковой дивизии, д. 12</t>
  </si>
  <si>
    <t>«Обеспечение доступным и комфортным жильем</t>
  </si>
  <si>
    <t>г. Воронеж,  пер. Советский, д.  4, кв. 5</t>
  </si>
  <si>
    <t>Итого по этапу 2019 года</t>
  </si>
  <si>
    <t xml:space="preserve">  ---------//--------</t>
  </si>
  <si>
    <t>Итого по этапу 2020 года</t>
  </si>
  <si>
    <t xml:space="preserve">Этап 2020–2021 годов </t>
  </si>
  <si>
    <t>Итого по этапу 2022 года</t>
  </si>
  <si>
    <t xml:space="preserve">г. Воронеж, пер. Советский, д. 4 </t>
  </si>
  <si>
    <t>Итого по этапу 2023 года</t>
  </si>
  <si>
    <t>Итого по этапу 2024 года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</si>
  <si>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 – Фонда содействия реформированию жилищно-коммунального хозяйства, подлежат расселению</t>
  </si>
  <si>
    <t>г. Воронеж, пр-кт Труда, д. 95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</si>
  <si>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– Фонда содействия реформированию жилищно-коммунального хозяйства в период 2019–2025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</si>
</sst>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3"/>
    <xf numFmtId="0" fontId="10" fillId="0" borderId="3"/>
    <xf numFmtId="0" fontId="11" fillId="0" borderId="3"/>
    <xf numFmtId="164" fontId="11" fillId="0" borderId="3" applyFont="0" applyFill="0" applyBorder="0" applyAlignment="0" applyProtection="0"/>
    <xf numFmtId="0" fontId="1" fillId="0" borderId="3"/>
  </cellStyleXfs>
  <cellXfs count="81">
    <xf numFmtId="0" fontId="0" fillId="0" borderId="0" xfId="0"/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right"/>
    </xf>
    <xf numFmtId="14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/>
    <xf numFmtId="2" fontId="14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9" xfId="3" applyFont="1" applyFill="1" applyBorder="1" applyAlignment="1">
      <alignment horizontal="center" vertical="center" textRotation="90" wrapText="1"/>
    </xf>
    <xf numFmtId="0" fontId="13" fillId="0" borderId="4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showWhiteSpace="0" view="pageLayout" zoomScaleNormal="100" workbookViewId="0">
      <selection activeCell="A7" sqref="A7:M7"/>
    </sheetView>
  </sheetViews>
  <sheetFormatPr defaultRowHeight="12.75" x14ac:dyDescent="0.2"/>
  <cols>
    <col min="1" max="1" width="6.140625" customWidth="1"/>
    <col min="2" max="2" width="16.42578125" customWidth="1"/>
    <col min="3" max="3" width="18.7109375" customWidth="1"/>
    <col min="4" max="4" width="8.85546875" customWidth="1"/>
    <col min="5" max="5" width="11.140625" customWidth="1"/>
    <col min="6" max="7" width="9.42578125" customWidth="1"/>
    <col min="8" max="8" width="9.28515625" customWidth="1"/>
    <col min="9" max="9" width="6.7109375" customWidth="1"/>
    <col min="10" max="10" width="7.7109375" customWidth="1"/>
    <col min="11" max="11" width="9.5703125" style="20" customWidth="1"/>
    <col min="12" max="12" width="8" style="20" customWidth="1"/>
    <col min="13" max="13" width="17.5703125" customWidth="1"/>
    <col min="14" max="15" width="12"/>
    <col min="16" max="16" width="8"/>
    <col min="17" max="17" width="10"/>
    <col min="18" max="18" width="16"/>
  </cols>
  <sheetData>
    <row r="1" spans="1:13" ht="15.75" customHeight="1" x14ac:dyDescent="0.2">
      <c r="E1" s="12"/>
      <c r="F1" s="65" t="s">
        <v>40</v>
      </c>
      <c r="G1" s="65"/>
      <c r="H1" s="65"/>
      <c r="I1" s="65"/>
      <c r="J1" s="65"/>
      <c r="K1" s="65"/>
      <c r="L1" s="65"/>
      <c r="M1" s="65"/>
    </row>
    <row r="2" spans="1:13" ht="15.75" customHeight="1" x14ac:dyDescent="0.2">
      <c r="E2" s="12"/>
      <c r="F2" s="65" t="s">
        <v>42</v>
      </c>
      <c r="G2" s="65"/>
      <c r="H2" s="65"/>
      <c r="I2" s="65"/>
      <c r="J2" s="65"/>
      <c r="K2" s="65"/>
      <c r="L2" s="65"/>
      <c r="M2" s="65"/>
    </row>
    <row r="3" spans="1:13" ht="15.75" customHeight="1" x14ac:dyDescent="0.2">
      <c r="E3" s="22"/>
      <c r="F3" s="21"/>
      <c r="G3" s="24"/>
      <c r="H3" s="65" t="s">
        <v>60</v>
      </c>
      <c r="I3" s="65"/>
      <c r="J3" s="65"/>
      <c r="K3" s="65"/>
      <c r="L3" s="65"/>
      <c r="M3" s="21"/>
    </row>
    <row r="4" spans="1:13" ht="15.75" customHeight="1" x14ac:dyDescent="0.2">
      <c r="E4" s="13"/>
      <c r="F4" s="65" t="s">
        <v>69</v>
      </c>
      <c r="G4" s="65"/>
      <c r="H4" s="65"/>
      <c r="I4" s="65"/>
      <c r="J4" s="65"/>
      <c r="K4" s="65"/>
      <c r="L4" s="65"/>
      <c r="M4" s="65"/>
    </row>
    <row r="5" spans="1:13" ht="15.75" customHeight="1" x14ac:dyDescent="0.2">
      <c r="E5" s="14"/>
      <c r="F5" s="65" t="s">
        <v>46</v>
      </c>
      <c r="G5" s="65"/>
      <c r="H5" s="65"/>
      <c r="I5" s="65"/>
      <c r="J5" s="65"/>
      <c r="K5" s="65"/>
      <c r="L5" s="65"/>
      <c r="M5" s="65"/>
    </row>
    <row r="7" spans="1:13" ht="50.25" customHeight="1" x14ac:dyDescent="0.2">
      <c r="A7" s="66" t="s">
        <v>81</v>
      </c>
      <c r="B7" s="67"/>
      <c r="C7" s="67"/>
      <c r="D7" s="67"/>
      <c r="E7" s="67"/>
      <c r="F7" s="67"/>
      <c r="G7" s="68"/>
      <c r="H7" s="68"/>
      <c r="I7" s="68"/>
      <c r="J7" s="68"/>
      <c r="K7" s="68"/>
      <c r="L7" s="68"/>
      <c r="M7" s="67"/>
    </row>
    <row r="8" spans="1:13" ht="62.25" customHeight="1" x14ac:dyDescent="0.2">
      <c r="A8" s="57" t="s">
        <v>38</v>
      </c>
      <c r="B8" s="57" t="s">
        <v>39</v>
      </c>
      <c r="C8" s="57" t="s">
        <v>52</v>
      </c>
      <c r="D8" s="57" t="s">
        <v>53</v>
      </c>
      <c r="E8" s="57" t="s">
        <v>41</v>
      </c>
      <c r="F8" s="60" t="s">
        <v>61</v>
      </c>
      <c r="G8" s="61"/>
      <c r="H8" s="61"/>
      <c r="I8" s="61"/>
      <c r="J8" s="61"/>
      <c r="K8" s="61"/>
      <c r="L8" s="62"/>
      <c r="M8" s="54" t="s">
        <v>57</v>
      </c>
    </row>
    <row r="9" spans="1:13" ht="56.25" customHeight="1" x14ac:dyDescent="0.2">
      <c r="A9" s="58"/>
      <c r="B9" s="58"/>
      <c r="C9" s="58"/>
      <c r="D9" s="59"/>
      <c r="E9" s="59"/>
      <c r="F9" s="60" t="s">
        <v>47</v>
      </c>
      <c r="G9" s="61"/>
      <c r="H9" s="62"/>
      <c r="I9" s="60" t="s">
        <v>48</v>
      </c>
      <c r="J9" s="61"/>
      <c r="K9" s="62"/>
      <c r="L9" s="57" t="s">
        <v>56</v>
      </c>
      <c r="M9" s="54"/>
    </row>
    <row r="10" spans="1:13" ht="21" customHeight="1" x14ac:dyDescent="0.2">
      <c r="A10" s="58"/>
      <c r="B10" s="58"/>
      <c r="C10" s="58"/>
      <c r="D10" s="63" t="s">
        <v>54</v>
      </c>
      <c r="E10" s="63" t="s">
        <v>55</v>
      </c>
      <c r="F10" s="69" t="s">
        <v>62</v>
      </c>
      <c r="G10" s="55" t="s">
        <v>49</v>
      </c>
      <c r="H10" s="56"/>
      <c r="I10" s="69" t="s">
        <v>62</v>
      </c>
      <c r="J10" s="71" t="s">
        <v>49</v>
      </c>
      <c r="K10" s="71"/>
      <c r="L10" s="58"/>
      <c r="M10" s="52" t="s">
        <v>55</v>
      </c>
    </row>
    <row r="11" spans="1:13" ht="84" customHeight="1" x14ac:dyDescent="0.2">
      <c r="A11" s="59"/>
      <c r="B11" s="59"/>
      <c r="C11" s="59"/>
      <c r="D11" s="64"/>
      <c r="E11" s="64"/>
      <c r="F11" s="70"/>
      <c r="G11" s="26" t="s">
        <v>50</v>
      </c>
      <c r="H11" s="26" t="s">
        <v>51</v>
      </c>
      <c r="I11" s="70"/>
      <c r="J11" s="26" t="s">
        <v>50</v>
      </c>
      <c r="K11" s="26" t="s">
        <v>51</v>
      </c>
      <c r="L11" s="59"/>
      <c r="M11" s="53"/>
    </row>
    <row r="12" spans="1:13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</row>
    <row r="13" spans="1:13" ht="155.25" customHeight="1" x14ac:dyDescent="0.2">
      <c r="A13" s="72" t="s">
        <v>79</v>
      </c>
      <c r="B13" s="73"/>
      <c r="C13" s="74"/>
      <c r="D13" s="7" t="s">
        <v>0</v>
      </c>
      <c r="E13" s="7" t="s">
        <v>0</v>
      </c>
      <c r="F13" s="8">
        <f>F22+F28+F34+F46+F52+F56</f>
        <v>14711.409999999998</v>
      </c>
      <c r="G13" s="29">
        <f t="shared" ref="G13:L13" si="0">G22+G28+G34+G46+G52+G56</f>
        <v>10842.15</v>
      </c>
      <c r="H13" s="29">
        <f t="shared" si="0"/>
        <v>3869.2599999999998</v>
      </c>
      <c r="I13" s="9">
        <f t="shared" si="0"/>
        <v>462</v>
      </c>
      <c r="J13" s="30">
        <f t="shared" si="0"/>
        <v>333</v>
      </c>
      <c r="K13" s="30">
        <f t="shared" si="0"/>
        <v>119</v>
      </c>
      <c r="L13" s="9">
        <f t="shared" si="0"/>
        <v>1132</v>
      </c>
      <c r="M13" s="7" t="s">
        <v>0</v>
      </c>
    </row>
    <row r="14" spans="1:13" ht="16.5" customHeight="1" x14ac:dyDescent="0.2">
      <c r="A14" s="49" t="s">
        <v>66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3" ht="38.25" customHeight="1" x14ac:dyDescent="0.2">
      <c r="A15" s="5">
        <v>1</v>
      </c>
      <c r="B15" s="46" t="s">
        <v>43</v>
      </c>
      <c r="C15" s="1" t="s">
        <v>1</v>
      </c>
      <c r="D15" s="2">
        <v>1960</v>
      </c>
      <c r="E15" s="2" t="s">
        <v>34</v>
      </c>
      <c r="F15" s="3">
        <v>315.2</v>
      </c>
      <c r="G15" s="3">
        <f>F15-H15</f>
        <v>240.1</v>
      </c>
      <c r="H15" s="3">
        <v>75.099999999999994</v>
      </c>
      <c r="I15" s="4">
        <v>9</v>
      </c>
      <c r="J15" s="4">
        <v>7</v>
      </c>
      <c r="K15" s="28">
        <v>2</v>
      </c>
      <c r="L15" s="4">
        <v>15</v>
      </c>
      <c r="M15" s="10">
        <v>44196</v>
      </c>
    </row>
    <row r="16" spans="1:13" ht="38.25" customHeight="1" x14ac:dyDescent="0.2">
      <c r="A16" s="11">
        <f>A15+1</f>
        <v>2</v>
      </c>
      <c r="B16" s="47" t="s">
        <v>72</v>
      </c>
      <c r="C16" s="1" t="s">
        <v>2</v>
      </c>
      <c r="D16" s="2">
        <v>1953</v>
      </c>
      <c r="E16" s="2" t="s">
        <v>34</v>
      </c>
      <c r="F16" s="3">
        <v>535.1</v>
      </c>
      <c r="G16" s="3">
        <v>149.30000000000001</v>
      </c>
      <c r="H16" s="3">
        <v>385.8</v>
      </c>
      <c r="I16" s="4">
        <v>25</v>
      </c>
      <c r="J16" s="4">
        <v>8</v>
      </c>
      <c r="K16" s="28">
        <v>17</v>
      </c>
      <c r="L16" s="4">
        <v>84</v>
      </c>
      <c r="M16" s="10">
        <v>44196</v>
      </c>
    </row>
    <row r="17" spans="1:18" ht="32.25" customHeight="1" x14ac:dyDescent="0.2">
      <c r="A17" s="19">
        <f t="shared" ref="A17:A44" si="1">A16+1</f>
        <v>3</v>
      </c>
      <c r="B17" s="47" t="s">
        <v>72</v>
      </c>
      <c r="C17" s="1" t="s">
        <v>3</v>
      </c>
      <c r="D17" s="2">
        <v>1958</v>
      </c>
      <c r="E17" s="2" t="s">
        <v>29</v>
      </c>
      <c r="F17" s="29">
        <v>661.23</v>
      </c>
      <c r="G17" s="29">
        <v>188</v>
      </c>
      <c r="H17" s="29">
        <v>473.23</v>
      </c>
      <c r="I17" s="30">
        <v>20</v>
      </c>
      <c r="J17" s="30">
        <v>9</v>
      </c>
      <c r="K17" s="31">
        <v>11</v>
      </c>
      <c r="L17" s="30">
        <v>48</v>
      </c>
      <c r="M17" s="10">
        <v>44196</v>
      </c>
    </row>
    <row r="18" spans="1:18" ht="38.25" customHeight="1" x14ac:dyDescent="0.2">
      <c r="A18" s="19">
        <f t="shared" si="1"/>
        <v>4</v>
      </c>
      <c r="B18" s="47" t="s">
        <v>72</v>
      </c>
      <c r="C18" s="1" t="s">
        <v>25</v>
      </c>
      <c r="D18" s="2">
        <v>1930</v>
      </c>
      <c r="E18" s="2" t="s">
        <v>26</v>
      </c>
      <c r="F18" s="3">
        <f>G18+H18</f>
        <v>1262.6300000000001</v>
      </c>
      <c r="G18" s="3">
        <v>1134.48</v>
      </c>
      <c r="H18" s="3">
        <v>128.15</v>
      </c>
      <c r="I18" s="4">
        <v>28</v>
      </c>
      <c r="J18" s="4">
        <v>24</v>
      </c>
      <c r="K18" s="27">
        <v>4</v>
      </c>
      <c r="L18" s="4">
        <v>86</v>
      </c>
      <c r="M18" s="10">
        <v>44196</v>
      </c>
      <c r="N18" s="23"/>
      <c r="O18" s="34"/>
      <c r="P18" s="35"/>
      <c r="Q18" s="35"/>
      <c r="R18" s="35"/>
    </row>
    <row r="19" spans="1:18" ht="27" customHeight="1" x14ac:dyDescent="0.2">
      <c r="A19" s="19">
        <f t="shared" si="1"/>
        <v>5</v>
      </c>
      <c r="B19" s="47" t="s">
        <v>72</v>
      </c>
      <c r="C19" s="1" t="s">
        <v>13</v>
      </c>
      <c r="D19" s="2">
        <v>1949</v>
      </c>
      <c r="E19" s="2" t="s">
        <v>19</v>
      </c>
      <c r="F19" s="3">
        <v>371.3</v>
      </c>
      <c r="G19" s="3">
        <v>185.1</v>
      </c>
      <c r="H19" s="3">
        <v>186.2</v>
      </c>
      <c r="I19" s="4">
        <v>9</v>
      </c>
      <c r="J19" s="4">
        <v>5</v>
      </c>
      <c r="K19" s="28">
        <v>4</v>
      </c>
      <c r="L19" s="4">
        <v>23</v>
      </c>
      <c r="M19" s="10">
        <v>44196</v>
      </c>
    </row>
    <row r="20" spans="1:18" ht="30" customHeight="1" x14ac:dyDescent="0.2">
      <c r="A20" s="42">
        <v>6</v>
      </c>
      <c r="B20" s="47" t="s">
        <v>72</v>
      </c>
      <c r="C20" s="32" t="s">
        <v>27</v>
      </c>
      <c r="D20" s="28">
        <v>1957</v>
      </c>
      <c r="E20" s="28" t="s">
        <v>19</v>
      </c>
      <c r="F20" s="3">
        <f>G20+H20</f>
        <v>110.74000000000001</v>
      </c>
      <c r="G20" s="29">
        <v>30.04</v>
      </c>
      <c r="H20" s="29">
        <v>80.7</v>
      </c>
      <c r="I20" s="30">
        <v>2</v>
      </c>
      <c r="J20" s="30">
        <v>1</v>
      </c>
      <c r="K20" s="31">
        <v>1</v>
      </c>
      <c r="L20" s="30">
        <v>5</v>
      </c>
      <c r="M20" s="10">
        <v>44196</v>
      </c>
      <c r="O20" s="36"/>
      <c r="P20" s="37"/>
      <c r="Q20" s="37"/>
      <c r="R20" s="37"/>
    </row>
    <row r="21" spans="1:18" ht="38.25" customHeight="1" x14ac:dyDescent="0.2">
      <c r="A21" s="42">
        <v>7</v>
      </c>
      <c r="B21" s="47" t="s">
        <v>72</v>
      </c>
      <c r="C21" s="32" t="s">
        <v>70</v>
      </c>
      <c r="D21" s="2">
        <v>1954</v>
      </c>
      <c r="E21" s="2" t="s">
        <v>18</v>
      </c>
      <c r="F21" s="3">
        <f>G21+H21</f>
        <v>17.8</v>
      </c>
      <c r="G21" s="29">
        <v>0</v>
      </c>
      <c r="H21" s="29">
        <v>17.8</v>
      </c>
      <c r="I21" s="30">
        <v>1</v>
      </c>
      <c r="J21" s="30">
        <v>1</v>
      </c>
      <c r="K21" s="31">
        <v>0</v>
      </c>
      <c r="L21" s="30">
        <v>1</v>
      </c>
      <c r="M21" s="10">
        <v>44196</v>
      </c>
      <c r="O21" s="38"/>
    </row>
    <row r="22" spans="1:18" ht="31.5" customHeight="1" x14ac:dyDescent="0.2">
      <c r="A22" s="78" t="s">
        <v>71</v>
      </c>
      <c r="B22" s="79"/>
      <c r="C22" s="80"/>
      <c r="D22" s="7" t="s">
        <v>0</v>
      </c>
      <c r="E22" s="7" t="s">
        <v>0</v>
      </c>
      <c r="F22" s="8">
        <f>SUM(F15:F21)</f>
        <v>3274</v>
      </c>
      <c r="G22" s="8">
        <f>SUM(G15:G21)</f>
        <v>1927.02</v>
      </c>
      <c r="H22" s="8">
        <f>SUM(H15:H21)</f>
        <v>1346.98</v>
      </c>
      <c r="I22" s="9">
        <f t="shared" ref="I22:L22" si="2">SUM(I15:I21)</f>
        <v>94</v>
      </c>
      <c r="J22" s="9">
        <f t="shared" si="2"/>
        <v>55</v>
      </c>
      <c r="K22" s="9">
        <f t="shared" si="2"/>
        <v>39</v>
      </c>
      <c r="L22" s="9">
        <f t="shared" si="2"/>
        <v>262</v>
      </c>
      <c r="M22" s="7" t="s">
        <v>0</v>
      </c>
      <c r="N22" s="23"/>
    </row>
    <row r="23" spans="1:18" ht="17.25" customHeight="1" x14ac:dyDescent="0.2">
      <c r="A23" s="49" t="s">
        <v>74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8" ht="36" customHeight="1" x14ac:dyDescent="0.2">
      <c r="A24" s="33">
        <v>8</v>
      </c>
      <c r="B24" s="47" t="s">
        <v>72</v>
      </c>
      <c r="C24" s="32" t="s">
        <v>25</v>
      </c>
      <c r="D24" s="28">
        <v>1930</v>
      </c>
      <c r="E24" s="28" t="s">
        <v>26</v>
      </c>
      <c r="F24" s="29">
        <f>G24+H24</f>
        <v>99.550000000000011</v>
      </c>
      <c r="G24" s="33">
        <v>72.23</v>
      </c>
      <c r="H24" s="33">
        <v>27.32</v>
      </c>
      <c r="I24" s="33">
        <v>3</v>
      </c>
      <c r="J24" s="33">
        <v>2</v>
      </c>
      <c r="K24" s="33">
        <v>1</v>
      </c>
      <c r="L24" s="33">
        <v>8</v>
      </c>
      <c r="M24" s="10">
        <v>44561</v>
      </c>
      <c r="O24" s="38"/>
    </row>
    <row r="25" spans="1:18" ht="38.25" customHeight="1" x14ac:dyDescent="0.2">
      <c r="A25" s="42">
        <v>9</v>
      </c>
      <c r="B25" s="47" t="s">
        <v>72</v>
      </c>
      <c r="C25" s="32" t="s">
        <v>27</v>
      </c>
      <c r="D25" s="28">
        <v>1957</v>
      </c>
      <c r="E25" s="28" t="s">
        <v>19</v>
      </c>
      <c r="F25" s="29">
        <f>G25+H25</f>
        <v>374.61</v>
      </c>
      <c r="G25" s="29">
        <v>128</v>
      </c>
      <c r="H25" s="29">
        <v>246.61</v>
      </c>
      <c r="I25" s="30">
        <v>9</v>
      </c>
      <c r="J25" s="30">
        <v>4</v>
      </c>
      <c r="K25" s="30">
        <v>5</v>
      </c>
      <c r="L25" s="30">
        <v>23</v>
      </c>
      <c r="M25" s="10">
        <v>44561</v>
      </c>
      <c r="O25" s="38"/>
    </row>
    <row r="26" spans="1:18" ht="38.25" customHeight="1" x14ac:dyDescent="0.2">
      <c r="A26" s="19">
        <f>A25+1</f>
        <v>10</v>
      </c>
      <c r="B26" s="47" t="s">
        <v>72</v>
      </c>
      <c r="C26" s="1" t="s">
        <v>14</v>
      </c>
      <c r="D26" s="2">
        <v>1956</v>
      </c>
      <c r="E26" s="2" t="s">
        <v>19</v>
      </c>
      <c r="F26" s="29">
        <f>G26+H26</f>
        <v>754.4</v>
      </c>
      <c r="G26" s="3">
        <v>600.66999999999996</v>
      </c>
      <c r="H26" s="3">
        <v>153.72999999999999</v>
      </c>
      <c r="I26" s="4">
        <v>21</v>
      </c>
      <c r="J26" s="4">
        <v>16</v>
      </c>
      <c r="K26" s="4">
        <v>5</v>
      </c>
      <c r="L26" s="4">
        <v>58</v>
      </c>
      <c r="M26" s="10">
        <v>44561</v>
      </c>
    </row>
    <row r="27" spans="1:18" ht="38.25" customHeight="1" x14ac:dyDescent="0.2">
      <c r="A27" s="45">
        <v>11</v>
      </c>
      <c r="B27" s="47" t="s">
        <v>72</v>
      </c>
      <c r="C27" s="1" t="s">
        <v>12</v>
      </c>
      <c r="D27" s="2">
        <v>1954</v>
      </c>
      <c r="E27" s="2" t="s">
        <v>18</v>
      </c>
      <c r="F27" s="29">
        <v>36.700000000000003</v>
      </c>
      <c r="G27" s="3">
        <v>0</v>
      </c>
      <c r="H27" s="3">
        <v>36.700000000000003</v>
      </c>
      <c r="I27" s="4">
        <v>1</v>
      </c>
      <c r="J27" s="4">
        <v>0</v>
      </c>
      <c r="K27" s="4">
        <v>1</v>
      </c>
      <c r="L27" s="4">
        <v>5</v>
      </c>
      <c r="M27" s="10">
        <v>44561</v>
      </c>
    </row>
    <row r="28" spans="1:18" ht="38.25" customHeight="1" x14ac:dyDescent="0.2">
      <c r="A28" s="75" t="s">
        <v>73</v>
      </c>
      <c r="B28" s="76"/>
      <c r="C28" s="77"/>
      <c r="D28" s="7" t="s">
        <v>0</v>
      </c>
      <c r="E28" s="7" t="s">
        <v>0</v>
      </c>
      <c r="F28" s="40">
        <f>SUM(F24:F27)</f>
        <v>1265.26</v>
      </c>
      <c r="G28" s="40">
        <f>SUM(G24:G27)</f>
        <v>800.9</v>
      </c>
      <c r="H28" s="40">
        <f>SUM(H24:H27)</f>
        <v>464.35999999999996</v>
      </c>
      <c r="I28" s="41">
        <f t="shared" ref="I28:L28" si="3">SUM(I24:I27)</f>
        <v>34</v>
      </c>
      <c r="J28" s="41">
        <f t="shared" si="3"/>
        <v>22</v>
      </c>
      <c r="K28" s="41">
        <f t="shared" si="3"/>
        <v>12</v>
      </c>
      <c r="L28" s="41">
        <f t="shared" si="3"/>
        <v>94</v>
      </c>
      <c r="M28" s="7" t="s">
        <v>0</v>
      </c>
    </row>
    <row r="29" spans="1:18" ht="21" customHeight="1" x14ac:dyDescent="0.2">
      <c r="A29" s="49" t="s">
        <v>63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1:18" ht="38.25" customHeight="1" x14ac:dyDescent="0.2">
      <c r="A30" s="25">
        <v>12</v>
      </c>
      <c r="B30" s="47" t="s">
        <v>72</v>
      </c>
      <c r="C30" s="1" t="s">
        <v>14</v>
      </c>
      <c r="D30" s="2">
        <v>1956</v>
      </c>
      <c r="E30" s="2" t="s">
        <v>19</v>
      </c>
      <c r="F30" s="3">
        <v>184</v>
      </c>
      <c r="G30" s="3">
        <v>184</v>
      </c>
      <c r="H30" s="3">
        <v>0</v>
      </c>
      <c r="I30" s="4">
        <v>4</v>
      </c>
      <c r="J30" s="4">
        <v>4</v>
      </c>
      <c r="K30" s="4">
        <v>0</v>
      </c>
      <c r="L30" s="4">
        <v>21</v>
      </c>
      <c r="M30" s="10">
        <v>44926</v>
      </c>
    </row>
    <row r="31" spans="1:18" ht="38.25" customHeight="1" x14ac:dyDescent="0.2">
      <c r="A31" s="19">
        <v>13</v>
      </c>
      <c r="B31" s="47" t="s">
        <v>72</v>
      </c>
      <c r="C31" s="1" t="s">
        <v>15</v>
      </c>
      <c r="D31" s="2">
        <v>1955</v>
      </c>
      <c r="E31" s="2" t="s">
        <v>19</v>
      </c>
      <c r="F31" s="3">
        <v>513.5</v>
      </c>
      <c r="G31" s="3">
        <v>431.5</v>
      </c>
      <c r="H31" s="3">
        <v>82</v>
      </c>
      <c r="I31" s="4">
        <v>9</v>
      </c>
      <c r="J31" s="4">
        <v>7</v>
      </c>
      <c r="K31" s="4">
        <v>2</v>
      </c>
      <c r="L31" s="4">
        <v>29</v>
      </c>
      <c r="M31" s="10">
        <v>44926</v>
      </c>
    </row>
    <row r="32" spans="1:18" ht="38.25" customHeight="1" x14ac:dyDescent="0.2">
      <c r="A32" s="19">
        <f t="shared" si="1"/>
        <v>14</v>
      </c>
      <c r="B32" s="47" t="s">
        <v>72</v>
      </c>
      <c r="C32" s="1" t="s">
        <v>28</v>
      </c>
      <c r="D32" s="2">
        <v>1955</v>
      </c>
      <c r="E32" s="2" t="s">
        <v>16</v>
      </c>
      <c r="F32" s="3">
        <v>420.1</v>
      </c>
      <c r="G32" s="3">
        <v>301.02</v>
      </c>
      <c r="H32" s="3">
        <v>119.08</v>
      </c>
      <c r="I32" s="4">
        <v>10</v>
      </c>
      <c r="J32" s="4">
        <v>7</v>
      </c>
      <c r="K32" s="4">
        <v>3</v>
      </c>
      <c r="L32" s="4">
        <v>29</v>
      </c>
      <c r="M32" s="10">
        <v>44926</v>
      </c>
    </row>
    <row r="33" spans="1:14" ht="38.25" customHeight="1" x14ac:dyDescent="0.2">
      <c r="A33" s="19">
        <f t="shared" si="1"/>
        <v>15</v>
      </c>
      <c r="B33" s="47" t="s">
        <v>72</v>
      </c>
      <c r="C33" s="1" t="s">
        <v>76</v>
      </c>
      <c r="D33" s="2">
        <v>1954</v>
      </c>
      <c r="E33" s="2" t="s">
        <v>18</v>
      </c>
      <c r="F33" s="3">
        <f>G33+H33</f>
        <v>136.80000000000001</v>
      </c>
      <c r="G33" s="3">
        <v>26.4</v>
      </c>
      <c r="H33" s="3">
        <v>110.4</v>
      </c>
      <c r="I33" s="4">
        <v>6</v>
      </c>
      <c r="J33" s="4">
        <v>1</v>
      </c>
      <c r="K33" s="4">
        <v>5</v>
      </c>
      <c r="L33" s="4">
        <v>18</v>
      </c>
      <c r="M33" s="10">
        <v>44926</v>
      </c>
      <c r="N33" s="23"/>
    </row>
    <row r="34" spans="1:14" ht="35.25" customHeight="1" x14ac:dyDescent="0.2">
      <c r="A34" s="75" t="s">
        <v>59</v>
      </c>
      <c r="B34" s="76"/>
      <c r="C34" s="77"/>
      <c r="D34" s="7" t="s">
        <v>0</v>
      </c>
      <c r="E34" s="7" t="s">
        <v>0</v>
      </c>
      <c r="F34" s="40">
        <f>SUM(F30:F33)</f>
        <v>1254.3999999999999</v>
      </c>
      <c r="G34" s="40">
        <f>SUM(G30:G33)</f>
        <v>942.92</v>
      </c>
      <c r="H34" s="40">
        <f>SUM(H30:H33)</f>
        <v>311.48</v>
      </c>
      <c r="I34" s="41">
        <f t="shared" ref="I34:L34" si="4">SUM(I30:I33)</f>
        <v>29</v>
      </c>
      <c r="J34" s="41">
        <f t="shared" si="4"/>
        <v>19</v>
      </c>
      <c r="K34" s="41">
        <f t="shared" si="4"/>
        <v>10</v>
      </c>
      <c r="L34" s="41">
        <f t="shared" si="4"/>
        <v>97</v>
      </c>
      <c r="M34" s="7" t="s">
        <v>0</v>
      </c>
    </row>
    <row r="35" spans="1:14" ht="24" customHeight="1" x14ac:dyDescent="0.2">
      <c r="A35" s="49" t="s">
        <v>64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</row>
    <row r="36" spans="1:14" ht="33.75" customHeight="1" x14ac:dyDescent="0.2">
      <c r="A36" s="33">
        <v>16</v>
      </c>
      <c r="B36" s="47" t="s">
        <v>72</v>
      </c>
      <c r="C36" s="1" t="s">
        <v>12</v>
      </c>
      <c r="D36" s="2">
        <v>1954</v>
      </c>
      <c r="E36" s="2" t="s">
        <v>18</v>
      </c>
      <c r="F36" s="39">
        <f t="shared" ref="F36:F45" si="5">G36+H36</f>
        <v>392.3</v>
      </c>
      <c r="G36" s="33">
        <v>334.2</v>
      </c>
      <c r="H36" s="33">
        <v>58.1</v>
      </c>
      <c r="I36" s="33">
        <v>14</v>
      </c>
      <c r="J36" s="33">
        <v>12</v>
      </c>
      <c r="K36" s="33">
        <v>2</v>
      </c>
      <c r="L36" s="33">
        <v>41</v>
      </c>
      <c r="M36" s="10">
        <v>45291</v>
      </c>
    </row>
    <row r="37" spans="1:14" ht="38.25" customHeight="1" x14ac:dyDescent="0.2">
      <c r="A37" s="19">
        <v>17</v>
      </c>
      <c r="B37" s="47" t="s">
        <v>72</v>
      </c>
      <c r="C37" s="1" t="s">
        <v>17</v>
      </c>
      <c r="D37" s="2">
        <v>1932</v>
      </c>
      <c r="E37" s="2" t="s">
        <v>18</v>
      </c>
      <c r="F37" s="39">
        <f t="shared" si="5"/>
        <v>1384</v>
      </c>
      <c r="G37" s="3">
        <v>1112.19</v>
      </c>
      <c r="H37" s="3">
        <v>271.81</v>
      </c>
      <c r="I37" s="4">
        <v>32</v>
      </c>
      <c r="J37" s="4">
        <v>26</v>
      </c>
      <c r="K37" s="4">
        <v>6</v>
      </c>
      <c r="L37" s="4">
        <v>99</v>
      </c>
      <c r="M37" s="10">
        <v>45291</v>
      </c>
    </row>
    <row r="38" spans="1:14" ht="38.25" customHeight="1" x14ac:dyDescent="0.2">
      <c r="A38" s="19">
        <f t="shared" si="1"/>
        <v>18</v>
      </c>
      <c r="B38" s="47" t="s">
        <v>72</v>
      </c>
      <c r="C38" s="1" t="s">
        <v>24</v>
      </c>
      <c r="D38" s="2">
        <v>1940</v>
      </c>
      <c r="E38" s="2" t="s">
        <v>18</v>
      </c>
      <c r="F38" s="39">
        <f t="shared" si="5"/>
        <v>427.70000000000005</v>
      </c>
      <c r="G38" s="3">
        <v>314.8</v>
      </c>
      <c r="H38" s="3">
        <v>112.9</v>
      </c>
      <c r="I38" s="4">
        <v>32</v>
      </c>
      <c r="J38" s="4">
        <v>16</v>
      </c>
      <c r="K38" s="4">
        <v>6</v>
      </c>
      <c r="L38" s="4">
        <v>39</v>
      </c>
      <c r="M38" s="10">
        <v>45291</v>
      </c>
    </row>
    <row r="39" spans="1:14" ht="38.25" customHeight="1" x14ac:dyDescent="0.2">
      <c r="A39" s="19">
        <f t="shared" si="1"/>
        <v>19</v>
      </c>
      <c r="B39" s="47" t="s">
        <v>72</v>
      </c>
      <c r="C39" s="1" t="s">
        <v>35</v>
      </c>
      <c r="D39" s="2">
        <v>1955</v>
      </c>
      <c r="E39" s="2" t="s">
        <v>36</v>
      </c>
      <c r="F39" s="39">
        <f t="shared" si="5"/>
        <v>711.69</v>
      </c>
      <c r="G39" s="3">
        <v>625.59</v>
      </c>
      <c r="H39" s="3">
        <v>86.1</v>
      </c>
      <c r="I39" s="4">
        <v>33</v>
      </c>
      <c r="J39" s="4">
        <v>28</v>
      </c>
      <c r="K39" s="4">
        <v>5</v>
      </c>
      <c r="L39" s="4">
        <v>65</v>
      </c>
      <c r="M39" s="10">
        <v>45291</v>
      </c>
    </row>
    <row r="40" spans="1:14" ht="38.25" customHeight="1" x14ac:dyDescent="0.2">
      <c r="A40" s="19">
        <f t="shared" si="1"/>
        <v>20</v>
      </c>
      <c r="B40" s="47" t="s">
        <v>72</v>
      </c>
      <c r="C40" s="1" t="s">
        <v>67</v>
      </c>
      <c r="D40" s="2">
        <v>1953</v>
      </c>
      <c r="E40" s="2" t="s">
        <v>22</v>
      </c>
      <c r="F40" s="39">
        <f t="shared" si="5"/>
        <v>397.6</v>
      </c>
      <c r="G40" s="3">
        <v>397.6</v>
      </c>
      <c r="H40" s="3">
        <v>0</v>
      </c>
      <c r="I40" s="4">
        <v>11</v>
      </c>
      <c r="J40" s="4">
        <v>11</v>
      </c>
      <c r="K40" s="4">
        <v>0</v>
      </c>
      <c r="L40" s="4">
        <v>22</v>
      </c>
      <c r="M40" s="10">
        <v>45291</v>
      </c>
    </row>
    <row r="41" spans="1:14" ht="38.25" customHeight="1" x14ac:dyDescent="0.2">
      <c r="A41" s="19">
        <f t="shared" si="1"/>
        <v>21</v>
      </c>
      <c r="B41" s="47" t="s">
        <v>72</v>
      </c>
      <c r="C41" s="1" t="s">
        <v>32</v>
      </c>
      <c r="D41" s="2">
        <v>1958</v>
      </c>
      <c r="E41" s="2" t="s">
        <v>33</v>
      </c>
      <c r="F41" s="39">
        <f t="shared" si="5"/>
        <v>371.70000000000005</v>
      </c>
      <c r="G41" s="3">
        <v>230.3</v>
      </c>
      <c r="H41" s="3">
        <v>141.4</v>
      </c>
      <c r="I41" s="4">
        <v>8</v>
      </c>
      <c r="J41" s="4">
        <v>5</v>
      </c>
      <c r="K41" s="4">
        <v>3</v>
      </c>
      <c r="L41" s="4">
        <v>20</v>
      </c>
      <c r="M41" s="10">
        <v>45291</v>
      </c>
    </row>
    <row r="42" spans="1:14" ht="38.25" customHeight="1" x14ac:dyDescent="0.2">
      <c r="A42" s="19">
        <f t="shared" si="1"/>
        <v>22</v>
      </c>
      <c r="B42" s="47" t="s">
        <v>72</v>
      </c>
      <c r="C42" s="1" t="s">
        <v>4</v>
      </c>
      <c r="D42" s="2">
        <v>1955</v>
      </c>
      <c r="E42" s="2" t="s">
        <v>30</v>
      </c>
      <c r="F42" s="39">
        <f t="shared" si="5"/>
        <v>409.9</v>
      </c>
      <c r="G42" s="3">
        <v>238.8</v>
      </c>
      <c r="H42" s="3">
        <v>171.1</v>
      </c>
      <c r="I42" s="4">
        <v>8</v>
      </c>
      <c r="J42" s="4">
        <v>5</v>
      </c>
      <c r="K42" s="4">
        <v>3</v>
      </c>
      <c r="L42" s="4">
        <v>19</v>
      </c>
      <c r="M42" s="10">
        <v>45291</v>
      </c>
    </row>
    <row r="43" spans="1:14" ht="38.25" customHeight="1" x14ac:dyDescent="0.2">
      <c r="A43" s="19">
        <v>23</v>
      </c>
      <c r="B43" s="47" t="s">
        <v>72</v>
      </c>
      <c r="C43" s="1" t="s">
        <v>6</v>
      </c>
      <c r="D43" s="2">
        <v>1955</v>
      </c>
      <c r="E43" s="2" t="s">
        <v>20</v>
      </c>
      <c r="F43" s="39">
        <f t="shared" si="5"/>
        <v>374.7</v>
      </c>
      <c r="G43" s="3">
        <v>230.2</v>
      </c>
      <c r="H43" s="3">
        <v>144.5</v>
      </c>
      <c r="I43" s="4">
        <v>8</v>
      </c>
      <c r="J43" s="4">
        <v>5</v>
      </c>
      <c r="K43" s="4">
        <v>3</v>
      </c>
      <c r="L43" s="4">
        <v>23</v>
      </c>
      <c r="M43" s="10">
        <v>45291</v>
      </c>
    </row>
    <row r="44" spans="1:14" ht="38.25" customHeight="1" x14ac:dyDescent="0.2">
      <c r="A44" s="44">
        <f t="shared" si="1"/>
        <v>24</v>
      </c>
      <c r="B44" s="47" t="s">
        <v>72</v>
      </c>
      <c r="C44" s="1" t="s">
        <v>5</v>
      </c>
      <c r="D44" s="2">
        <v>1950</v>
      </c>
      <c r="E44" s="2" t="s">
        <v>20</v>
      </c>
      <c r="F44" s="39">
        <f t="shared" si="5"/>
        <v>477</v>
      </c>
      <c r="G44" s="3">
        <v>296.60000000000002</v>
      </c>
      <c r="H44" s="3">
        <v>180.4</v>
      </c>
      <c r="I44" s="4">
        <v>11</v>
      </c>
      <c r="J44" s="4">
        <v>7</v>
      </c>
      <c r="K44" s="4">
        <v>4</v>
      </c>
      <c r="L44" s="4">
        <v>28</v>
      </c>
      <c r="M44" s="10">
        <v>45291</v>
      </c>
    </row>
    <row r="45" spans="1:14" ht="38.25" customHeight="1" x14ac:dyDescent="0.2">
      <c r="A45" s="43">
        <v>25</v>
      </c>
      <c r="B45" s="47" t="s">
        <v>72</v>
      </c>
      <c r="C45" s="1" t="s">
        <v>7</v>
      </c>
      <c r="D45" s="2">
        <v>1956</v>
      </c>
      <c r="E45" s="2" t="s">
        <v>37</v>
      </c>
      <c r="F45" s="39">
        <f t="shared" si="5"/>
        <v>685.87</v>
      </c>
      <c r="G45" s="3">
        <v>550.47</v>
      </c>
      <c r="H45" s="3">
        <v>135.4</v>
      </c>
      <c r="I45" s="4">
        <v>17</v>
      </c>
      <c r="J45" s="4">
        <v>13</v>
      </c>
      <c r="K45" s="4">
        <v>4</v>
      </c>
      <c r="L45" s="4">
        <v>34</v>
      </c>
      <c r="M45" s="10">
        <v>45291</v>
      </c>
      <c r="N45" s="23"/>
    </row>
    <row r="46" spans="1:14" ht="29.25" customHeight="1" x14ac:dyDescent="0.2">
      <c r="A46" s="75" t="s">
        <v>75</v>
      </c>
      <c r="B46" s="76"/>
      <c r="C46" s="77"/>
      <c r="D46" s="7" t="s">
        <v>0</v>
      </c>
      <c r="E46" s="7" t="s">
        <v>0</v>
      </c>
      <c r="F46" s="40">
        <f>SUM(F36:F45)</f>
        <v>5632.46</v>
      </c>
      <c r="G46" s="40">
        <f>SUM(G36:G45)</f>
        <v>4330.75</v>
      </c>
      <c r="H46" s="40">
        <f>SUM(H36:H45)</f>
        <v>1301.7100000000003</v>
      </c>
      <c r="I46" s="41">
        <f t="shared" ref="I46:K46" si="6">SUM(I36:I44)</f>
        <v>157</v>
      </c>
      <c r="J46" s="41">
        <f t="shared" si="6"/>
        <v>115</v>
      </c>
      <c r="K46" s="41">
        <f t="shared" si="6"/>
        <v>32</v>
      </c>
      <c r="L46" s="41">
        <f>SUM(L36:L45)</f>
        <v>390</v>
      </c>
      <c r="M46" s="7" t="s">
        <v>0</v>
      </c>
    </row>
    <row r="47" spans="1:14" ht="21" customHeight="1" x14ac:dyDescent="0.2">
      <c r="A47" s="49" t="s">
        <v>65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</row>
    <row r="48" spans="1:14" ht="38.25" customHeight="1" x14ac:dyDescent="0.2">
      <c r="A48" s="19">
        <v>26</v>
      </c>
      <c r="B48" s="47" t="s">
        <v>72</v>
      </c>
      <c r="C48" s="1" t="s">
        <v>8</v>
      </c>
      <c r="D48" s="2">
        <v>1955</v>
      </c>
      <c r="E48" s="2" t="s">
        <v>31</v>
      </c>
      <c r="F48" s="3">
        <f>G48+H48</f>
        <v>389.79999999999995</v>
      </c>
      <c r="G48" s="3">
        <v>347.9</v>
      </c>
      <c r="H48" s="3">
        <v>41.9</v>
      </c>
      <c r="I48" s="4">
        <v>8</v>
      </c>
      <c r="J48" s="4">
        <v>7</v>
      </c>
      <c r="K48" s="4">
        <v>1</v>
      </c>
      <c r="L48" s="4">
        <v>20</v>
      </c>
      <c r="M48" s="10">
        <v>45657</v>
      </c>
    </row>
    <row r="49" spans="1:14" ht="38.25" customHeight="1" x14ac:dyDescent="0.2">
      <c r="A49" s="19">
        <v>27</v>
      </c>
      <c r="B49" s="47" t="s">
        <v>72</v>
      </c>
      <c r="C49" s="1" t="s">
        <v>10</v>
      </c>
      <c r="D49" s="2">
        <v>1946</v>
      </c>
      <c r="E49" s="18">
        <v>42314</v>
      </c>
      <c r="F49" s="3">
        <f>G49+H49</f>
        <v>138.30000000000001</v>
      </c>
      <c r="G49" s="3">
        <v>138.30000000000001</v>
      </c>
      <c r="H49" s="3">
        <v>0</v>
      </c>
      <c r="I49" s="4">
        <v>5</v>
      </c>
      <c r="J49" s="4">
        <v>5</v>
      </c>
      <c r="K49" s="4">
        <v>0</v>
      </c>
      <c r="L49" s="4">
        <v>5</v>
      </c>
      <c r="M49" s="10">
        <v>45657</v>
      </c>
    </row>
    <row r="50" spans="1:14" ht="38.25" customHeight="1" x14ac:dyDescent="0.2">
      <c r="A50" s="19">
        <v>28</v>
      </c>
      <c r="B50" s="47" t="s">
        <v>72</v>
      </c>
      <c r="C50" s="1" t="s">
        <v>68</v>
      </c>
      <c r="D50" s="2">
        <v>1953</v>
      </c>
      <c r="E50" s="2" t="s">
        <v>23</v>
      </c>
      <c r="F50" s="3">
        <f>G50+H50</f>
        <v>386.9</v>
      </c>
      <c r="G50" s="3">
        <v>247.2</v>
      </c>
      <c r="H50" s="3">
        <v>139.69999999999999</v>
      </c>
      <c r="I50" s="4">
        <v>9</v>
      </c>
      <c r="J50" s="4">
        <v>6</v>
      </c>
      <c r="K50" s="4">
        <v>3</v>
      </c>
      <c r="L50" s="4">
        <v>23</v>
      </c>
      <c r="M50" s="10">
        <v>45657</v>
      </c>
    </row>
    <row r="51" spans="1:14" ht="38.25" customHeight="1" x14ac:dyDescent="0.2">
      <c r="A51" s="19">
        <v>29</v>
      </c>
      <c r="B51" s="47" t="s">
        <v>72</v>
      </c>
      <c r="C51" s="1" t="s">
        <v>9</v>
      </c>
      <c r="D51" s="2">
        <v>1950</v>
      </c>
      <c r="E51" s="18">
        <v>42327</v>
      </c>
      <c r="F51" s="3">
        <v>1379.9</v>
      </c>
      <c r="G51" s="3">
        <v>1263</v>
      </c>
      <c r="H51" s="3">
        <v>116.9</v>
      </c>
      <c r="I51" s="4">
        <v>101</v>
      </c>
      <c r="J51" s="4">
        <v>92</v>
      </c>
      <c r="K51" s="4">
        <v>9</v>
      </c>
      <c r="L51" s="4">
        <v>172</v>
      </c>
      <c r="M51" s="10">
        <v>45657</v>
      </c>
    </row>
    <row r="52" spans="1:14" ht="30" customHeight="1" x14ac:dyDescent="0.2">
      <c r="A52" s="75" t="s">
        <v>77</v>
      </c>
      <c r="B52" s="76"/>
      <c r="C52" s="77"/>
      <c r="D52" s="7" t="s">
        <v>0</v>
      </c>
      <c r="E52" s="7" t="s">
        <v>0</v>
      </c>
      <c r="F52" s="40">
        <f>SUM(F48:F51)</f>
        <v>2294.9</v>
      </c>
      <c r="G52" s="40">
        <f t="shared" ref="G52:L52" si="7">SUM(G48:G51)</f>
        <v>1996.4</v>
      </c>
      <c r="H52" s="40">
        <f t="shared" si="7"/>
        <v>298.5</v>
      </c>
      <c r="I52" s="41">
        <f t="shared" si="7"/>
        <v>123</v>
      </c>
      <c r="J52" s="41">
        <f t="shared" si="7"/>
        <v>110</v>
      </c>
      <c r="K52" s="41">
        <f t="shared" si="7"/>
        <v>13</v>
      </c>
      <c r="L52" s="41">
        <f t="shared" si="7"/>
        <v>220</v>
      </c>
      <c r="M52" s="7" t="s">
        <v>0</v>
      </c>
    </row>
    <row r="53" spans="1:14" ht="21.75" customHeight="1" x14ac:dyDescent="0.2">
      <c r="A53" s="49" t="s">
        <v>58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4" ht="38.25" customHeight="1" x14ac:dyDescent="0.2">
      <c r="A54" s="19">
        <v>30</v>
      </c>
      <c r="B54" s="47" t="s">
        <v>72</v>
      </c>
      <c r="C54" s="1" t="s">
        <v>80</v>
      </c>
      <c r="D54" s="2">
        <v>1952</v>
      </c>
      <c r="E54" s="2" t="s">
        <v>21</v>
      </c>
      <c r="F54" s="3">
        <v>525.20000000000005</v>
      </c>
      <c r="G54" s="3">
        <v>449.69</v>
      </c>
      <c r="H54" s="3">
        <v>75.510000000000005</v>
      </c>
      <c r="I54" s="4">
        <v>13</v>
      </c>
      <c r="J54" s="4">
        <v>2</v>
      </c>
      <c r="K54" s="4">
        <v>11</v>
      </c>
      <c r="L54" s="4">
        <v>39</v>
      </c>
      <c r="M54" s="10">
        <v>45901</v>
      </c>
    </row>
    <row r="55" spans="1:14" ht="38.25" customHeight="1" x14ac:dyDescent="0.2">
      <c r="A55" s="19">
        <v>31</v>
      </c>
      <c r="B55" s="47" t="s">
        <v>72</v>
      </c>
      <c r="C55" s="1" t="s">
        <v>11</v>
      </c>
      <c r="D55" s="2">
        <v>1950</v>
      </c>
      <c r="E55" s="2" t="s">
        <v>21</v>
      </c>
      <c r="F55" s="3">
        <v>465.19</v>
      </c>
      <c r="G55" s="3">
        <v>394.47</v>
      </c>
      <c r="H55" s="3">
        <v>70.72</v>
      </c>
      <c r="I55" s="4">
        <v>12</v>
      </c>
      <c r="J55" s="4">
        <v>10</v>
      </c>
      <c r="K55" s="4">
        <v>2</v>
      </c>
      <c r="L55" s="4">
        <v>30</v>
      </c>
      <c r="M55" s="10">
        <v>45901</v>
      </c>
      <c r="N55" s="23"/>
    </row>
    <row r="56" spans="1:14" ht="28.5" customHeight="1" x14ac:dyDescent="0.2">
      <c r="A56" s="48" t="s">
        <v>78</v>
      </c>
      <c r="B56" s="48"/>
      <c r="C56" s="48"/>
      <c r="D56" s="7" t="s">
        <v>0</v>
      </c>
      <c r="E56" s="7" t="s">
        <v>0</v>
      </c>
      <c r="F56" s="40">
        <f t="shared" ref="F56:L56" si="8">SUM(F54:F55)</f>
        <v>990.3900000000001</v>
      </c>
      <c r="G56" s="40">
        <f t="shared" si="8"/>
        <v>844.16000000000008</v>
      </c>
      <c r="H56" s="40">
        <f t="shared" si="8"/>
        <v>146.23000000000002</v>
      </c>
      <c r="I56" s="41">
        <f t="shared" si="8"/>
        <v>25</v>
      </c>
      <c r="J56" s="41">
        <f t="shared" si="8"/>
        <v>12</v>
      </c>
      <c r="K56" s="41">
        <f t="shared" si="8"/>
        <v>13</v>
      </c>
      <c r="L56" s="41">
        <f t="shared" si="8"/>
        <v>69</v>
      </c>
      <c r="M56" s="7" t="s">
        <v>0</v>
      </c>
    </row>
    <row r="57" spans="1:14" x14ac:dyDescent="0.2">
      <c r="F57" s="23"/>
    </row>
    <row r="58" spans="1:14" ht="23.25" customHeight="1" x14ac:dyDescent="0.25">
      <c r="A58" s="16" t="s">
        <v>44</v>
      </c>
      <c r="B58" s="16"/>
      <c r="C58" s="15"/>
      <c r="F58" s="23"/>
      <c r="M58" s="17" t="s">
        <v>45</v>
      </c>
    </row>
    <row r="62" spans="1:14" x14ac:dyDescent="0.2">
      <c r="F62" s="23"/>
      <c r="G62" s="23"/>
      <c r="H62" s="23"/>
    </row>
  </sheetData>
  <mergeCells count="36">
    <mergeCell ref="A13:C13"/>
    <mergeCell ref="A35:M35"/>
    <mergeCell ref="A52:C52"/>
    <mergeCell ref="A34:C34"/>
    <mergeCell ref="A46:C46"/>
    <mergeCell ref="A22:C22"/>
    <mergeCell ref="A28:C28"/>
    <mergeCell ref="F1:M1"/>
    <mergeCell ref="F5:M5"/>
    <mergeCell ref="I9:K9"/>
    <mergeCell ref="F9:H9"/>
    <mergeCell ref="L9:L11"/>
    <mergeCell ref="A7:M7"/>
    <mergeCell ref="F4:M4"/>
    <mergeCell ref="I10:I11"/>
    <mergeCell ref="J10:K10"/>
    <mergeCell ref="F10:F11"/>
    <mergeCell ref="F2:M2"/>
    <mergeCell ref="E10:E11"/>
    <mergeCell ref="H3:L3"/>
    <mergeCell ref="A56:C56"/>
    <mergeCell ref="A47:M47"/>
    <mergeCell ref="A53:M53"/>
    <mergeCell ref="M10:M11"/>
    <mergeCell ref="M8:M9"/>
    <mergeCell ref="A14:M14"/>
    <mergeCell ref="A23:M23"/>
    <mergeCell ref="A29:M29"/>
    <mergeCell ref="G10:H10"/>
    <mergeCell ref="A8:A11"/>
    <mergeCell ref="B8:B11"/>
    <mergeCell ref="C8:C11"/>
    <mergeCell ref="D8:D9"/>
    <mergeCell ref="E8:E9"/>
    <mergeCell ref="F8:L8"/>
    <mergeCell ref="D10:D11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Михайлюк Н.В.</cp:lastModifiedBy>
  <cp:lastPrinted>2020-10-02T07:48:29Z</cp:lastPrinted>
  <dcterms:created xsi:type="dcterms:W3CDTF">2019-02-07T13:12:33Z</dcterms:created>
  <dcterms:modified xsi:type="dcterms:W3CDTF">2020-10-07T07:21:51Z</dcterms:modified>
</cp:coreProperties>
</file>