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320" windowHeight="11565"/>
  </bookViews>
  <sheets>
    <sheet name="Лист1" sheetId="1" r:id="rId1"/>
  </sheets>
  <definedNames>
    <definedName name="_xlnm.Print_Titles" localSheetId="0">Лист1!$5:$7</definedName>
    <definedName name="_xlnm.Print_Area" localSheetId="0">Лист1!$A$2:$X$25</definedName>
  </definedNames>
  <calcPr calcId="144525"/>
</workbook>
</file>

<file path=xl/calcChain.xml><?xml version="1.0" encoding="utf-8"?>
<calcChain xmlns="http://schemas.openxmlformats.org/spreadsheetml/2006/main">
  <c r="K10" i="1" l="1"/>
  <c r="K12" i="1"/>
  <c r="K18" i="1"/>
  <c r="X24" i="1" l="1"/>
  <c r="W24" i="1"/>
  <c r="V24" i="1"/>
  <c r="U24" i="1"/>
  <c r="T24" i="1"/>
  <c r="S24" i="1"/>
  <c r="P24" i="1"/>
  <c r="O24" i="1"/>
  <c r="N24" i="1"/>
  <c r="M24" i="1"/>
  <c r="K9" i="1"/>
  <c r="K30" i="1" s="1"/>
  <c r="K17" i="1"/>
  <c r="K16" i="1"/>
  <c r="K11" i="1"/>
  <c r="E9" i="1"/>
  <c r="D9" i="1"/>
  <c r="D24" i="1" s="1"/>
  <c r="E24" i="1"/>
  <c r="C9" i="1" l="1"/>
  <c r="L9" i="1" l="1"/>
  <c r="L24" i="1" s="1"/>
  <c r="K15" i="1"/>
  <c r="G9" i="1" l="1"/>
  <c r="G24" i="1" s="1"/>
  <c r="H9" i="1"/>
  <c r="H24" i="1" s="1"/>
  <c r="F9" i="1"/>
  <c r="F24" i="1" s="1"/>
  <c r="C24" i="1" l="1"/>
</calcChain>
</file>

<file path=xl/sharedStrings.xml><?xml version="1.0" encoding="utf-8"?>
<sst xmlns="http://schemas.openxmlformats.org/spreadsheetml/2006/main" count="305" uniqueCount="64">
  <si>
    <t>тыс. рублей</t>
  </si>
  <si>
    <t>Наименование</t>
  </si>
  <si>
    <t xml:space="preserve">Очередной год </t>
  </si>
  <si>
    <t>Первый год планового периода</t>
  </si>
  <si>
    <t>Второй год планового периода</t>
  </si>
  <si>
    <t>оценка</t>
  </si>
  <si>
    <t xml:space="preserve"> Расходы всего,  в том числе</t>
  </si>
  <si>
    <t>Программные расходы всего, в том числе</t>
  </si>
  <si>
    <t>Непрограммные расходы</t>
  </si>
  <si>
    <t>Муниципальная программа городского округа город Воронеж «Развитие образования»</t>
  </si>
  <si>
    <t>Муниципальная программа городского округа город Воронеж  «Обеспечение доступным и комфортным жильем населения городского округа город Воронеж»</t>
  </si>
  <si>
    <t>Муниципальная программа городского округа город Воронеж  «Обеспечение коммунальными услугами населения городского округа город Воронеж»</t>
  </si>
  <si>
    <t>Муниципальная программа городского округа город Воронеж  «Обеспечение общественного порядка»</t>
  </si>
  <si>
    <t>Муниципальная программа городского округа город Воронеж  «Защита от чрезвычайных ситуаций»</t>
  </si>
  <si>
    <t>Муниципальная программа городского округа город Воронеж  «Развитие культуры»</t>
  </si>
  <si>
    <t>Муниципальная программа городского округа город Воронеж  «Охрана окружающей среды»</t>
  </si>
  <si>
    <t>Муниципальная программа городского округа город Воронеж  «Развитие физической культуры и спорта»</t>
  </si>
  <si>
    <t>Муниципальная программа городского округа город Воронеж «Развитие транспортной системы»</t>
  </si>
  <si>
    <t>Муниципальная программа городского округа город Воронеж  «Управление муниципальным имуществом»</t>
  </si>
  <si>
    <t>Муниципальная программа городского округа город Воронеж  «Управление муниципальными финансами»</t>
  </si>
  <si>
    <t>Муниципальная программа городского округа город Воронеж  «Муниципальное управление»</t>
  </si>
  <si>
    <t>Продолжение</t>
  </si>
  <si>
    <t>Муниципальная программа городского округа город Воронеж «Энергосбережение и повышение энергетической эффективности»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</si>
  <si>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</si>
  <si>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</si>
  <si>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</si>
  <si>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</si>
  <si>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</si>
  <si>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</si>
  <si>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</si>
  <si>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</si>
  <si>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</si>
  <si>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</si>
  <si>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</si>
  <si>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</si>
  <si>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</si>
  <si>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</si>
  <si>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1.2</t>
  </si>
  <si>
    <t>Показатели финансового обеспечения реализации  муниципальных программ и непрограммных расходов городского округа город Воронеж на период до 2035 года</t>
  </si>
  <si>
    <t>-</t>
  </si>
  <si>
    <t>Е.В. Муромцева</t>
  </si>
  <si>
    <t>№
п/п</t>
  </si>
  <si>
    <t xml:space="preserve">Приложение № 2 
к бюджетному прогнозу городского округа город Воронеж на долгосрочный период до 2035 года
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</si>
  <si>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</si>
  <si>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</si>
  <si>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</si>
  <si>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</si>
  <si>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</si>
  <si>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</si>
  <si>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</si>
  <si>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</si>
  <si>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</si>
  <si>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</si>
  <si>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</si>
  <si>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</si>
  <si>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</si>
  <si>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</si>
  <si>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Муниципальная программа городского округа город Воронеж  «Формирование современной городской среды на территории городского округа город Воронеж на 2018-2024 годы»</t>
  </si>
  <si>
    <t>Отчетный 2019 год</t>
  </si>
  <si>
    <t>Текущий 2020 год</t>
  </si>
  <si>
    <t>план на 01.11.2020</t>
  </si>
  <si>
    <t xml:space="preserve"> 
Руководитель управления 
финансово-бюджетной политики</t>
  </si>
  <si>
    <t>342836</t>
  </si>
  <si>
    <t>49447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</si>
</sst>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/m;@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wrapText="1"/>
    </xf>
    <xf numFmtId="3" fontId="2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164" fontId="9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top"/>
    </xf>
    <xf numFmtId="3" fontId="1" fillId="0" borderId="2" xfId="0" applyNumberFormat="1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vertical="top" wrapText="1"/>
    </xf>
    <xf numFmtId="165" fontId="1" fillId="0" borderId="2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vertical="top"/>
    </xf>
    <xf numFmtId="49" fontId="1" fillId="0" borderId="2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right" vertical="top"/>
    </xf>
    <xf numFmtId="0" fontId="0" fillId="0" borderId="0" xfId="0" applyAlignment="1">
      <alignment horizontal="right" vertical="top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wrapText="1"/>
    </xf>
    <xf numFmtId="0" fontId="10" fillId="0" borderId="0" xfId="0" applyFont="1" applyAlignment="1"/>
    <xf numFmtId="164" fontId="7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consultantplus://offline/ref=76150CA4A6C91D43A216BC2F970C70C04C12002772B28F0AC20507BCACFFAB5EB0309C3B4C0E1B52EAA9621ABD8B2D03326E6D35B68BCD3C69EE73sDNCG" TargetMode="External"/><Relationship Id="rId18" Type="http://schemas.openxmlformats.org/officeDocument/2006/relationships/hyperlink" Target="consultantplus://offline/ref=76150CA4A6C91D43A216BC2F970C70C04C12002772B18D0AC10507BCACFFAB5EB0309C3B4C0E1B51E9AB651EBD8B2D03326E6D35B68BCD3C69EE73sDNCG" TargetMode="External"/><Relationship Id="rId26" Type="http://schemas.openxmlformats.org/officeDocument/2006/relationships/hyperlink" Target="consultantplus://offline/ref=76150CA4A6C91D43A216BC2F970C70C04C12002772B28605C60507BCACFFAB5EB0309C3B4C0E1B53EEA1611ABD8B2D03326E6D35B68BCD3C69EE73sDNCG" TargetMode="External"/><Relationship Id="rId3" Type="http://schemas.openxmlformats.org/officeDocument/2006/relationships/hyperlink" Target="consultantplus://offline/ref=76150CA4A6C91D43A216BC2F970C70C04C12002772B2880EC10507BCACFFAB5EB0309C3B4C0E1B52EEAD6119BD8B2D03326E6D35B68BCD3C69EE73sDNCG" TargetMode="External"/><Relationship Id="rId21" Type="http://schemas.openxmlformats.org/officeDocument/2006/relationships/hyperlink" Target="consultantplus://offline/ref=76150CA4A6C91D43A216BC2F970C70C04C12002772B7880ECC0507BCACFFAB5EB0309C3B4C0E1B52ECAD6419BD8B2D03326E6D35B68BCD3C69EE73sDNCG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consultantplus://offline/ref=76150CA4A6C91D43A216BC2F970C70C04C12002772B18D0AC10507BCACFFAB5EB0309C3B4C0E1B51E9AB651EBD8B2D03326E6D35B68BCD3C69EE73sDNCG" TargetMode="External"/><Relationship Id="rId12" Type="http://schemas.openxmlformats.org/officeDocument/2006/relationships/hyperlink" Target="consultantplus://offline/ref=76150CA4A6C91D43A216BC2F970C70C04C12002772B2880EC20507BCACFFAB5EB0309C3B4C0E1B50EFAF661BBD8B2D03326E6D35B68BCD3C69EE73sDNCG" TargetMode="External"/><Relationship Id="rId17" Type="http://schemas.openxmlformats.org/officeDocument/2006/relationships/hyperlink" Target="consultantplus://offline/ref=76150CA4A6C91D43A216BC2F970C70C04C12002772B38E05C40507BCACFFAB5EB0309C3B4C0E1B52EAAE641BBD8B2D03326E6D35B68BCD3C69EE73sDNCG" TargetMode="External"/><Relationship Id="rId25" Type="http://schemas.openxmlformats.org/officeDocument/2006/relationships/hyperlink" Target="consultantplus://offline/ref=76150CA4A6C91D43A216BC2F970C70C04C12002772B2880EC10507BCACFFAB5EB0309C3B4C0E1B52EEAD6119BD8B2D03326E6D35B68BCD3C69EE73sDNCG" TargetMode="External"/><Relationship Id="rId33" Type="http://schemas.openxmlformats.org/officeDocument/2006/relationships/hyperlink" Target="consultantplus://offline/ref=76150CA4A6C91D43A216BC2F970C70C04C12002772B7890EC50507BCACFFAB5EB0309C3B4C0E1B52E5AD611FBD8B2D03326E6D35B68BCD3C69EE73sDNCG" TargetMode="External"/><Relationship Id="rId2" Type="http://schemas.openxmlformats.org/officeDocument/2006/relationships/hyperlink" Target="consultantplus://offline/ref=76150CA4A6C91D43A216BC2F970C70C04C12002772B28F0AC20507BCACFFAB5EB0309C3B4C0E1B52EAA9621ABD8B2D03326E6D35B68BCD3C69EE73sDNCG" TargetMode="External"/><Relationship Id="rId16" Type="http://schemas.openxmlformats.org/officeDocument/2006/relationships/hyperlink" Target="consultantplus://offline/ref=76150CA4A6C91D43A216BC2F970C70C04C12002772B2880ECD0507BCACFFAB5EB0309C3B4C0E1B53EFAE621DBD8B2D03326E6D35B68BCD3C69EE73sDNCG" TargetMode="External"/><Relationship Id="rId20" Type="http://schemas.openxmlformats.org/officeDocument/2006/relationships/hyperlink" Target="consultantplus://offline/ref=76150CA4A6C91D43A216BC2F970C70C04C12002772B7890DC40507BCACFFAB5EB0309C3B4C0E1B52EFA06E19BD8B2D03326E6D35B68BCD3C69EE73sDNCG" TargetMode="External"/><Relationship Id="rId29" Type="http://schemas.openxmlformats.org/officeDocument/2006/relationships/hyperlink" Target="consultantplus://offline/ref=76150CA4A6C91D43A216BC2F970C70C04C12002772B18D0AC10507BCACFFAB5EB0309C3B4C0E1B51E9AB651EBD8B2D03326E6D35B68BCD3C69EE73sDNCG" TargetMode="External"/><Relationship Id="rId1" Type="http://schemas.openxmlformats.org/officeDocument/2006/relationships/hyperlink" Target="consultantplus://offline/ref=76150CA4A6C91D43A216BC2F970C70C04C12002772B2880EC20507BCACFFAB5EB0309C3B4C0E1B50EFAF661BBD8B2D03326E6D35B68BCD3C69EE73sDNCG" TargetMode="External"/><Relationship Id="rId6" Type="http://schemas.openxmlformats.org/officeDocument/2006/relationships/hyperlink" Target="consultantplus://offline/ref=76150CA4A6C91D43A216BC2F970C70C04C12002772B38E05C40507BCACFFAB5EB0309C3B4C0E1B52EAAE641BBD8B2D03326E6D35B68BCD3C69EE73sDNCG" TargetMode="External"/><Relationship Id="rId11" Type="http://schemas.openxmlformats.org/officeDocument/2006/relationships/hyperlink" Target="consultantplus://offline/ref=76150CA4A6C91D43A216BC2F970C70C04C12002772B7890EC50507BCACFFAB5EB0309C3B4C0E1B52E5AD611FBD8B2D03326E6D35B68BCD3C69EE73sDNCG" TargetMode="External"/><Relationship Id="rId24" Type="http://schemas.openxmlformats.org/officeDocument/2006/relationships/hyperlink" Target="consultantplus://offline/ref=76150CA4A6C91D43A216BC2F970C70C04C12002772B28F0AC20507BCACFFAB5EB0309C3B4C0E1B52EAA9621ABD8B2D03326E6D35B68BCD3C69EE73sDNCG" TargetMode="External"/><Relationship Id="rId32" Type="http://schemas.openxmlformats.org/officeDocument/2006/relationships/hyperlink" Target="consultantplus://offline/ref=76150CA4A6C91D43A216BC2F970C70C04C12002772B7880ECC0507BCACFFAB5EB0309C3B4C0E1B52ECAD6419BD8B2D03326E6D35B68BCD3C69EE73sDNCG" TargetMode="External"/><Relationship Id="rId5" Type="http://schemas.openxmlformats.org/officeDocument/2006/relationships/hyperlink" Target="consultantplus://offline/ref=76150CA4A6C91D43A216BC2F970C70C04C12002772B2880ECD0507BCACFFAB5EB0309C3B4C0E1B53EFAE621DBD8B2D03326E6D35B68BCD3C69EE73sDNCG" TargetMode="External"/><Relationship Id="rId15" Type="http://schemas.openxmlformats.org/officeDocument/2006/relationships/hyperlink" Target="consultantplus://offline/ref=76150CA4A6C91D43A216BC2F970C70C04C12002772B28605C60507BCACFFAB5EB0309C3B4C0E1B53EEA1611ABD8B2D03326E6D35B68BCD3C69EE73sDNCG" TargetMode="External"/><Relationship Id="rId23" Type="http://schemas.openxmlformats.org/officeDocument/2006/relationships/hyperlink" Target="consultantplus://offline/ref=76150CA4A6C91D43A216BC2F970C70C04C12002772B2880EC20507BCACFFAB5EB0309C3B4C0E1B50EFAF661BBD8B2D03326E6D35B68BCD3C69EE73sDNCG" TargetMode="External"/><Relationship Id="rId28" Type="http://schemas.openxmlformats.org/officeDocument/2006/relationships/hyperlink" Target="consultantplus://offline/ref=76150CA4A6C91D43A216BC2F970C70C04C12002772B38E05C40507BCACFFAB5EB0309C3B4C0E1B52EAAE641BBD8B2D03326E6D35B68BCD3C69EE73sDNCG" TargetMode="External"/><Relationship Id="rId10" Type="http://schemas.openxmlformats.org/officeDocument/2006/relationships/hyperlink" Target="consultantplus://offline/ref=76150CA4A6C91D43A216BC2F970C70C04C12002772B7880ECC0507BCACFFAB5EB0309C3B4C0E1B52ECAD6419BD8B2D03326E6D35B68BCD3C69EE73sDNCG" TargetMode="External"/><Relationship Id="rId19" Type="http://schemas.openxmlformats.org/officeDocument/2006/relationships/hyperlink" Target="consultantplus://offline/ref=76150CA4A6C91D43A216BC2F970C70C04C12002772B18A0CC20507BCACFFAB5EB0309C3B4C0E1B53EDA16117BD8B2D03326E6D35B68BCD3C69EE73sDNCG" TargetMode="External"/><Relationship Id="rId31" Type="http://schemas.openxmlformats.org/officeDocument/2006/relationships/hyperlink" Target="consultantplus://offline/ref=76150CA4A6C91D43A216BC2F970C70C04C12002772B7890DC40507BCACFFAB5EB0309C3B4C0E1B52EFA06E19BD8B2D03326E6D35B68BCD3C69EE73sDNCG" TargetMode="External"/><Relationship Id="rId4" Type="http://schemas.openxmlformats.org/officeDocument/2006/relationships/hyperlink" Target="consultantplus://offline/ref=76150CA4A6C91D43A216BC2F970C70C04C12002772B28605C60507BCACFFAB5EB0309C3B4C0E1B53EEA1611ABD8B2D03326E6D35B68BCD3C69EE73sDNCG" TargetMode="External"/><Relationship Id="rId9" Type="http://schemas.openxmlformats.org/officeDocument/2006/relationships/hyperlink" Target="consultantplus://offline/ref=76150CA4A6C91D43A216BC2F970C70C04C12002772B7890DC40507BCACFFAB5EB0309C3B4C0E1B52EFA06E19BD8B2D03326E6D35B68BCD3C69EE73sDNCG" TargetMode="External"/><Relationship Id="rId14" Type="http://schemas.openxmlformats.org/officeDocument/2006/relationships/hyperlink" Target="consultantplus://offline/ref=76150CA4A6C91D43A216BC2F970C70C04C12002772B2880EC10507BCACFFAB5EB0309C3B4C0E1B52EEAD6119BD8B2D03326E6D35B68BCD3C69EE73sDNCG" TargetMode="External"/><Relationship Id="rId22" Type="http://schemas.openxmlformats.org/officeDocument/2006/relationships/hyperlink" Target="consultantplus://offline/ref=76150CA4A6C91D43A216BC2F970C70C04C12002772B7890EC50507BCACFFAB5EB0309C3B4C0E1B52E5AD611FBD8B2D03326E6D35B68BCD3C69EE73sDNCG" TargetMode="External"/><Relationship Id="rId27" Type="http://schemas.openxmlformats.org/officeDocument/2006/relationships/hyperlink" Target="consultantplus://offline/ref=76150CA4A6C91D43A216BC2F970C70C04C12002772B2880ECD0507BCACFFAB5EB0309C3B4C0E1B53EFAE621DBD8B2D03326E6D35B68BCD3C69EE73sDNCG" TargetMode="External"/><Relationship Id="rId30" Type="http://schemas.openxmlformats.org/officeDocument/2006/relationships/hyperlink" Target="consultantplus://offline/ref=76150CA4A6C91D43A216BC2F970C70C04C12002772B18A0CC20507BCACFFAB5EB0309C3B4C0E1B53EDA16117BD8B2D03326E6D35B68BCD3C69EE73sDNCG" TargetMode="External"/><Relationship Id="rId8" Type="http://schemas.openxmlformats.org/officeDocument/2006/relationships/hyperlink" Target="consultantplus://offline/ref=76150CA4A6C91D43A216BC2F970C70C04C12002772B18A0CC20507BCACFFAB5EB0309C3B4C0E1B53EDA16117BD8B2D03326E6D35B68BCD3C69EE73sDN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view="pageBreakPreview" zoomScale="73" zoomScaleNormal="90" zoomScaleSheetLayoutView="73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P26" sqref="P26"/>
    </sheetView>
  </sheetViews>
  <sheetFormatPr defaultRowHeight="15.75" outlineLevelCol="1" x14ac:dyDescent="0.25"/>
  <cols>
    <col min="1" max="1" width="6.28515625" style="2" customWidth="1"/>
    <col min="2" max="2" width="46.28515625" style="2" customWidth="1"/>
    <col min="3" max="4" width="14.28515625" style="1" customWidth="1"/>
    <col min="5" max="5" width="13.5703125" style="1" customWidth="1"/>
    <col min="6" max="8" width="14.28515625" style="1" customWidth="1" outlineLevel="1"/>
    <col min="9" max="9" width="7.28515625" style="9" customWidth="1" outlineLevel="1"/>
    <col min="10" max="10" width="46.7109375" style="9" customWidth="1" outlineLevel="1"/>
    <col min="11" max="11" width="14.85546875" style="1" customWidth="1" outlineLevel="1"/>
    <col min="12" max="12" width="14" style="1" customWidth="1" outlineLevel="1"/>
    <col min="13" max="13" width="14.42578125" style="1" customWidth="1" outlineLevel="1"/>
    <col min="14" max="14" width="14.28515625" style="1" customWidth="1" outlineLevel="1"/>
    <col min="15" max="15" width="14.7109375" style="9" customWidth="1" outlineLevel="1"/>
    <col min="16" max="16" width="14" style="1" customWidth="1" outlineLevel="1"/>
    <col min="17" max="17" width="7.140625" style="9" customWidth="1" outlineLevel="1"/>
    <col min="18" max="18" width="46.7109375" style="9" customWidth="1" outlineLevel="1"/>
    <col min="19" max="19" width="15.140625" style="1" customWidth="1" outlineLevel="1"/>
    <col min="20" max="20" width="14.28515625" style="2" customWidth="1" outlineLevel="1"/>
    <col min="21" max="21" width="14" style="1" customWidth="1" outlineLevel="1"/>
    <col min="22" max="22" width="13.85546875" style="1" customWidth="1" outlineLevel="1"/>
    <col min="23" max="23" width="12.7109375" style="1" customWidth="1" outlineLevel="1"/>
    <col min="24" max="24" width="13.140625" style="1" customWidth="1" outlineLevel="1"/>
    <col min="25" max="16384" width="9.140625" style="2"/>
  </cols>
  <sheetData>
    <row r="1" spans="1:24" x14ac:dyDescent="0.25">
      <c r="C1" s="9"/>
      <c r="D1" s="9"/>
      <c r="E1" s="9"/>
      <c r="F1" s="9"/>
      <c r="G1" s="9"/>
      <c r="H1" s="9"/>
      <c r="K1" s="9"/>
      <c r="L1" s="9"/>
      <c r="M1" s="9"/>
      <c r="N1" s="9"/>
      <c r="P1" s="9"/>
      <c r="S1" s="9"/>
      <c r="U1" s="9"/>
      <c r="V1" s="9"/>
      <c r="W1" s="9"/>
      <c r="X1" s="9"/>
    </row>
    <row r="2" spans="1:24" ht="108" customHeight="1" x14ac:dyDescent="0.3">
      <c r="B2" s="11"/>
      <c r="C2" s="10"/>
      <c r="D2" s="10"/>
      <c r="E2" s="10"/>
      <c r="F2" s="51" t="s">
        <v>42</v>
      </c>
      <c r="G2" s="52"/>
      <c r="H2" s="52"/>
      <c r="I2" s="20"/>
      <c r="J2" s="20"/>
      <c r="K2" s="3"/>
      <c r="L2" s="3"/>
      <c r="M2" s="3"/>
      <c r="N2" s="39" t="s">
        <v>21</v>
      </c>
      <c r="O2" s="39"/>
      <c r="P2" s="40"/>
      <c r="Q2" s="21"/>
      <c r="R2" s="21"/>
      <c r="S2" s="3"/>
      <c r="W2" s="39" t="s">
        <v>21</v>
      </c>
      <c r="X2" s="40"/>
    </row>
    <row r="3" spans="1:24" ht="74.25" customHeight="1" x14ac:dyDescent="0.3">
      <c r="B3" s="11"/>
      <c r="C3" s="50" t="s">
        <v>38</v>
      </c>
      <c r="D3" s="50"/>
      <c r="E3" s="50"/>
      <c r="F3" s="50"/>
      <c r="G3" s="10"/>
      <c r="H3" s="10"/>
      <c r="I3" s="10"/>
      <c r="J3" s="10"/>
      <c r="K3" s="43"/>
      <c r="L3" s="43"/>
      <c r="M3" s="43"/>
      <c r="N3" s="43"/>
      <c r="O3" s="31"/>
      <c r="P3" s="9"/>
      <c r="S3" s="44"/>
      <c r="T3" s="44"/>
      <c r="U3" s="44"/>
      <c r="V3" s="44"/>
      <c r="W3" s="9"/>
      <c r="X3" s="9"/>
    </row>
    <row r="4" spans="1:24" ht="18.75" customHeight="1" x14ac:dyDescent="0.25">
      <c r="D4" s="4"/>
      <c r="E4" s="4"/>
      <c r="F4" s="4"/>
      <c r="G4" s="4"/>
      <c r="H4" s="5" t="s">
        <v>0</v>
      </c>
      <c r="I4" s="28"/>
      <c r="J4" s="28"/>
      <c r="L4" s="5"/>
      <c r="P4" s="5" t="s">
        <v>0</v>
      </c>
      <c r="Q4" s="28"/>
      <c r="R4" s="28"/>
      <c r="T4" s="5"/>
      <c r="X4" s="5" t="s">
        <v>0</v>
      </c>
    </row>
    <row r="5" spans="1:24" ht="61.5" customHeight="1" x14ac:dyDescent="0.25">
      <c r="A5" s="37" t="s">
        <v>41</v>
      </c>
      <c r="B5" s="45" t="s">
        <v>1</v>
      </c>
      <c r="C5" s="53" t="s">
        <v>58</v>
      </c>
      <c r="D5" s="54" t="s">
        <v>59</v>
      </c>
      <c r="E5" s="54"/>
      <c r="F5" s="7" t="s">
        <v>2</v>
      </c>
      <c r="G5" s="7" t="s">
        <v>3</v>
      </c>
      <c r="H5" s="7" t="s">
        <v>4</v>
      </c>
      <c r="I5" s="37" t="s">
        <v>41</v>
      </c>
      <c r="J5" s="45" t="s">
        <v>1</v>
      </c>
      <c r="K5" s="41" t="s">
        <v>46</v>
      </c>
      <c r="L5" s="41" t="s">
        <v>47</v>
      </c>
      <c r="M5" s="41" t="s">
        <v>48</v>
      </c>
      <c r="N5" s="41" t="s">
        <v>49</v>
      </c>
      <c r="O5" s="41" t="s">
        <v>50</v>
      </c>
      <c r="P5" s="41" t="s">
        <v>51</v>
      </c>
      <c r="Q5" s="37" t="s">
        <v>41</v>
      </c>
      <c r="R5" s="45" t="s">
        <v>1</v>
      </c>
      <c r="S5" s="41" t="s">
        <v>52</v>
      </c>
      <c r="T5" s="41" t="s">
        <v>53</v>
      </c>
      <c r="U5" s="41" t="s">
        <v>54</v>
      </c>
      <c r="V5" s="41" t="s">
        <v>55</v>
      </c>
      <c r="W5" s="41" t="s">
        <v>56</v>
      </c>
      <c r="X5" s="41">
        <v>2035</v>
      </c>
    </row>
    <row r="6" spans="1:24" ht="32.25" customHeight="1" x14ac:dyDescent="0.25">
      <c r="A6" s="38"/>
      <c r="B6" s="46"/>
      <c r="C6" s="53"/>
      <c r="D6" s="7" t="s">
        <v>60</v>
      </c>
      <c r="E6" s="7" t="s">
        <v>5</v>
      </c>
      <c r="F6" s="19" t="s">
        <v>43</v>
      </c>
      <c r="G6" s="19" t="s">
        <v>44</v>
      </c>
      <c r="H6" s="19" t="s">
        <v>45</v>
      </c>
      <c r="I6" s="38"/>
      <c r="J6" s="46"/>
      <c r="K6" s="42"/>
      <c r="L6" s="42"/>
      <c r="M6" s="42"/>
      <c r="N6" s="42"/>
      <c r="O6" s="42"/>
      <c r="P6" s="42"/>
      <c r="Q6" s="38"/>
      <c r="R6" s="46"/>
      <c r="S6" s="42"/>
      <c r="T6" s="42"/>
      <c r="U6" s="42"/>
      <c r="V6" s="42"/>
      <c r="W6" s="42"/>
      <c r="X6" s="42"/>
    </row>
    <row r="7" spans="1:24" x14ac:dyDescent="0.25">
      <c r="A7" s="16">
        <v>1</v>
      </c>
      <c r="B7" s="6">
        <v>2</v>
      </c>
      <c r="C7" s="6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16">
        <v>1</v>
      </c>
      <c r="J7" s="6">
        <v>2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16">
        <v>1</v>
      </c>
      <c r="R7" s="6">
        <v>2</v>
      </c>
      <c r="S7" s="6">
        <v>15</v>
      </c>
      <c r="T7" s="6">
        <v>16</v>
      </c>
      <c r="U7" s="6">
        <v>17</v>
      </c>
      <c r="V7" s="6">
        <v>18</v>
      </c>
      <c r="W7" s="6">
        <v>19</v>
      </c>
      <c r="X7" s="6">
        <v>20</v>
      </c>
    </row>
    <row r="8" spans="1:24" ht="17.25" customHeight="1" x14ac:dyDescent="0.25">
      <c r="A8" s="22">
        <v>1</v>
      </c>
      <c r="B8" s="23" t="s">
        <v>6</v>
      </c>
      <c r="C8" s="8">
        <v>25491207</v>
      </c>
      <c r="D8" s="8">
        <v>25043013</v>
      </c>
      <c r="E8" s="8">
        <v>25043013</v>
      </c>
      <c r="F8" s="8">
        <v>23218456</v>
      </c>
      <c r="G8" s="8">
        <v>23858043</v>
      </c>
      <c r="H8" s="8">
        <v>23857309</v>
      </c>
      <c r="I8" s="22">
        <v>1</v>
      </c>
      <c r="J8" s="23" t="s">
        <v>6</v>
      </c>
      <c r="K8" s="8">
        <v>18465438</v>
      </c>
      <c r="L8" s="8">
        <v>18768339</v>
      </c>
      <c r="M8" s="8">
        <v>19087232</v>
      </c>
      <c r="N8" s="8">
        <v>19184313</v>
      </c>
      <c r="O8" s="8">
        <v>19287575</v>
      </c>
      <c r="P8" s="8">
        <v>19394243</v>
      </c>
      <c r="Q8" s="22">
        <v>1</v>
      </c>
      <c r="R8" s="23" t="s">
        <v>6</v>
      </c>
      <c r="S8" s="8">
        <v>19502822</v>
      </c>
      <c r="T8" s="8">
        <v>19617652</v>
      </c>
      <c r="U8" s="8">
        <v>19713299</v>
      </c>
      <c r="V8" s="8">
        <v>19817394</v>
      </c>
      <c r="W8" s="8">
        <v>19913013</v>
      </c>
      <c r="X8" s="8">
        <v>20018561</v>
      </c>
    </row>
    <row r="9" spans="1:24" ht="27.75" customHeight="1" x14ac:dyDescent="0.25">
      <c r="A9" s="24">
        <v>43466</v>
      </c>
      <c r="B9" s="25" t="s">
        <v>7</v>
      </c>
      <c r="C9" s="33">
        <f>C10+C11+C12+C13+C14+C15+C16+C17+C18+C19+C20+C21+C22+C23</f>
        <v>25271818</v>
      </c>
      <c r="D9" s="33">
        <f>D10+D11+D12+D13+D14+D15+D16+D17+D18+D20+D21+D22+D23</f>
        <v>24723900</v>
      </c>
      <c r="E9" s="33">
        <f>E10+E11+E12+E13+E14+E15+E16+E17+E18+E20+E21+E22+E23</f>
        <v>24723900</v>
      </c>
      <c r="F9" s="33">
        <f>F10+F11+F12+F13+F14+F15+F16+F17+F18+F20+F21+F22+F23</f>
        <v>22961058</v>
      </c>
      <c r="G9" s="33">
        <f t="shared" ref="G9:H9" si="0">G10+G11+G12+G13+G14+G15+G16+G17+G18+G20+G21+G22+G23</f>
        <v>23319260</v>
      </c>
      <c r="H9" s="33">
        <f t="shared" si="0"/>
        <v>23063622</v>
      </c>
      <c r="I9" s="24">
        <v>43466</v>
      </c>
      <c r="J9" s="25" t="s">
        <v>7</v>
      </c>
      <c r="K9" s="30">
        <f>K10+K11+K12+K13+K14+K15+K16+K17+K18+K20+K21+K23</f>
        <v>18197744</v>
      </c>
      <c r="L9" s="30">
        <f>L11</f>
        <v>53656</v>
      </c>
      <c r="M9" s="36" t="s">
        <v>39</v>
      </c>
      <c r="N9" s="36" t="s">
        <v>39</v>
      </c>
      <c r="O9" s="36" t="s">
        <v>39</v>
      </c>
      <c r="P9" s="36" t="s">
        <v>39</v>
      </c>
      <c r="Q9" s="24">
        <v>43466</v>
      </c>
      <c r="R9" s="25" t="s">
        <v>7</v>
      </c>
      <c r="S9" s="18" t="s">
        <v>39</v>
      </c>
      <c r="T9" s="18" t="s">
        <v>39</v>
      </c>
      <c r="U9" s="18" t="s">
        <v>39</v>
      </c>
      <c r="V9" s="18" t="s">
        <v>39</v>
      </c>
      <c r="W9" s="18" t="s">
        <v>39</v>
      </c>
      <c r="X9" s="18" t="s">
        <v>39</v>
      </c>
    </row>
    <row r="10" spans="1:24" ht="50.25" customHeight="1" x14ac:dyDescent="0.25">
      <c r="A10" s="26" t="s">
        <v>23</v>
      </c>
      <c r="B10" s="27" t="s">
        <v>9</v>
      </c>
      <c r="C10" s="32">
        <v>14482612</v>
      </c>
      <c r="D10" s="32">
        <v>12788264</v>
      </c>
      <c r="E10" s="32">
        <v>12788264</v>
      </c>
      <c r="F10" s="30">
        <v>13956239</v>
      </c>
      <c r="G10" s="30">
        <v>14917770</v>
      </c>
      <c r="H10" s="30">
        <v>14344699</v>
      </c>
      <c r="I10" s="26" t="s">
        <v>23</v>
      </c>
      <c r="J10" s="27" t="s">
        <v>9</v>
      </c>
      <c r="K10" s="30">
        <f>219505+9738335+4442379-1297636-267694</f>
        <v>12834889</v>
      </c>
      <c r="L10" s="30" t="s">
        <v>39</v>
      </c>
      <c r="M10" s="36" t="s">
        <v>39</v>
      </c>
      <c r="N10" s="36" t="s">
        <v>39</v>
      </c>
      <c r="O10" s="36" t="s">
        <v>39</v>
      </c>
      <c r="P10" s="36" t="s">
        <v>39</v>
      </c>
      <c r="Q10" s="26" t="s">
        <v>23</v>
      </c>
      <c r="R10" s="27" t="s">
        <v>9</v>
      </c>
      <c r="S10" s="29" t="s">
        <v>39</v>
      </c>
      <c r="T10" s="29" t="s">
        <v>39</v>
      </c>
      <c r="U10" s="29" t="s">
        <v>39</v>
      </c>
      <c r="V10" s="29" t="s">
        <v>39</v>
      </c>
      <c r="W10" s="29" t="s">
        <v>39</v>
      </c>
      <c r="X10" s="29" t="s">
        <v>39</v>
      </c>
    </row>
    <row r="11" spans="1:24" ht="60.75" customHeight="1" x14ac:dyDescent="0.25">
      <c r="A11" s="26" t="s">
        <v>24</v>
      </c>
      <c r="B11" s="27" t="s">
        <v>10</v>
      </c>
      <c r="C11" s="32">
        <v>504846</v>
      </c>
      <c r="D11" s="32">
        <v>505642</v>
      </c>
      <c r="E11" s="32">
        <v>505642</v>
      </c>
      <c r="F11" s="30">
        <v>160814</v>
      </c>
      <c r="G11" s="30">
        <v>128126</v>
      </c>
      <c r="H11" s="30">
        <v>205975</v>
      </c>
      <c r="I11" s="26" t="s">
        <v>24</v>
      </c>
      <c r="J11" s="27" t="s">
        <v>10</v>
      </c>
      <c r="K11" s="30">
        <f>34276+594+113144</f>
        <v>148014</v>
      </c>
      <c r="L11" s="30">
        <v>53656</v>
      </c>
      <c r="M11" s="36" t="s">
        <v>39</v>
      </c>
      <c r="N11" s="36" t="s">
        <v>39</v>
      </c>
      <c r="O11" s="36" t="s">
        <v>39</v>
      </c>
      <c r="P11" s="36" t="s">
        <v>39</v>
      </c>
      <c r="Q11" s="26" t="s">
        <v>24</v>
      </c>
      <c r="R11" s="27" t="s">
        <v>10</v>
      </c>
      <c r="S11" s="29" t="s">
        <v>39</v>
      </c>
      <c r="T11" s="29" t="s">
        <v>39</v>
      </c>
      <c r="U11" s="29" t="s">
        <v>39</v>
      </c>
      <c r="V11" s="29" t="s">
        <v>39</v>
      </c>
      <c r="W11" s="29" t="s">
        <v>39</v>
      </c>
      <c r="X11" s="29" t="s">
        <v>39</v>
      </c>
    </row>
    <row r="12" spans="1:24" ht="63" x14ac:dyDescent="0.25">
      <c r="A12" s="26" t="s">
        <v>25</v>
      </c>
      <c r="B12" s="27" t="s">
        <v>11</v>
      </c>
      <c r="C12" s="32">
        <v>317268</v>
      </c>
      <c r="D12" s="32">
        <v>898230</v>
      </c>
      <c r="E12" s="32">
        <v>898230</v>
      </c>
      <c r="F12" s="30">
        <v>204268</v>
      </c>
      <c r="G12" s="30">
        <v>201360</v>
      </c>
      <c r="H12" s="30">
        <v>205845</v>
      </c>
      <c r="I12" s="26" t="s">
        <v>25</v>
      </c>
      <c r="J12" s="27" t="s">
        <v>11</v>
      </c>
      <c r="K12" s="30">
        <f>355129</f>
        <v>355129</v>
      </c>
      <c r="L12" s="36" t="s">
        <v>39</v>
      </c>
      <c r="M12" s="36" t="s">
        <v>39</v>
      </c>
      <c r="N12" s="36" t="s">
        <v>39</v>
      </c>
      <c r="O12" s="36" t="s">
        <v>39</v>
      </c>
      <c r="P12" s="36" t="s">
        <v>39</v>
      </c>
      <c r="Q12" s="26" t="s">
        <v>25</v>
      </c>
      <c r="R12" s="27" t="s">
        <v>11</v>
      </c>
      <c r="S12" s="29" t="s">
        <v>39</v>
      </c>
      <c r="T12" s="29" t="s">
        <v>39</v>
      </c>
      <c r="U12" s="29" t="s">
        <v>39</v>
      </c>
      <c r="V12" s="29" t="s">
        <v>39</v>
      </c>
      <c r="W12" s="29" t="s">
        <v>39</v>
      </c>
      <c r="X12" s="29" t="s">
        <v>39</v>
      </c>
    </row>
    <row r="13" spans="1:24" ht="47.25" x14ac:dyDescent="0.25">
      <c r="A13" s="26" t="s">
        <v>26</v>
      </c>
      <c r="B13" s="27" t="s">
        <v>12</v>
      </c>
      <c r="C13" s="32">
        <v>30395</v>
      </c>
      <c r="D13" s="32">
        <v>31859</v>
      </c>
      <c r="E13" s="32">
        <v>31859</v>
      </c>
      <c r="F13" s="30">
        <v>31208</v>
      </c>
      <c r="G13" s="30">
        <v>31392</v>
      </c>
      <c r="H13" s="30">
        <v>31970</v>
      </c>
      <c r="I13" s="26" t="s">
        <v>26</v>
      </c>
      <c r="J13" s="27" t="s">
        <v>12</v>
      </c>
      <c r="K13" s="30">
        <v>26166</v>
      </c>
      <c r="L13" s="36" t="s">
        <v>39</v>
      </c>
      <c r="M13" s="36" t="s">
        <v>39</v>
      </c>
      <c r="N13" s="36" t="s">
        <v>39</v>
      </c>
      <c r="O13" s="36" t="s">
        <v>39</v>
      </c>
      <c r="P13" s="36" t="s">
        <v>39</v>
      </c>
      <c r="Q13" s="26" t="s">
        <v>26</v>
      </c>
      <c r="R13" s="27" t="s">
        <v>12</v>
      </c>
      <c r="S13" s="29" t="s">
        <v>39</v>
      </c>
      <c r="T13" s="29" t="s">
        <v>39</v>
      </c>
      <c r="U13" s="29" t="s">
        <v>39</v>
      </c>
      <c r="V13" s="29" t="s">
        <v>39</v>
      </c>
      <c r="W13" s="29" t="s">
        <v>39</v>
      </c>
      <c r="X13" s="29" t="s">
        <v>39</v>
      </c>
    </row>
    <row r="14" spans="1:24" ht="47.25" x14ac:dyDescent="0.25">
      <c r="A14" s="26" t="s">
        <v>27</v>
      </c>
      <c r="B14" s="27" t="s">
        <v>13</v>
      </c>
      <c r="C14" s="32">
        <v>114082</v>
      </c>
      <c r="D14" s="32">
        <v>125262</v>
      </c>
      <c r="E14" s="32">
        <v>125262</v>
      </c>
      <c r="F14" s="30">
        <v>126064</v>
      </c>
      <c r="G14" s="30">
        <v>127217</v>
      </c>
      <c r="H14" s="30">
        <v>131623</v>
      </c>
      <c r="I14" s="26" t="s">
        <v>27</v>
      </c>
      <c r="J14" s="27" t="s">
        <v>13</v>
      </c>
      <c r="K14" s="30">
        <v>127916</v>
      </c>
      <c r="L14" s="36" t="s">
        <v>39</v>
      </c>
      <c r="M14" s="36" t="s">
        <v>39</v>
      </c>
      <c r="N14" s="36" t="s">
        <v>39</v>
      </c>
      <c r="O14" s="36" t="s">
        <v>39</v>
      </c>
      <c r="P14" s="36" t="s">
        <v>39</v>
      </c>
      <c r="Q14" s="26" t="s">
        <v>27</v>
      </c>
      <c r="R14" s="27" t="s">
        <v>13</v>
      </c>
      <c r="S14" s="29" t="s">
        <v>39</v>
      </c>
      <c r="T14" s="29" t="s">
        <v>39</v>
      </c>
      <c r="U14" s="29" t="s">
        <v>39</v>
      </c>
      <c r="V14" s="29" t="s">
        <v>39</v>
      </c>
      <c r="W14" s="29" t="s">
        <v>39</v>
      </c>
      <c r="X14" s="29" t="s">
        <v>39</v>
      </c>
    </row>
    <row r="15" spans="1:24" ht="55.5" customHeight="1" x14ac:dyDescent="0.25">
      <c r="A15" s="26" t="s">
        <v>28</v>
      </c>
      <c r="B15" s="27" t="s">
        <v>14</v>
      </c>
      <c r="C15" s="32">
        <v>1057642</v>
      </c>
      <c r="D15" s="32">
        <v>996863</v>
      </c>
      <c r="E15" s="32">
        <v>996863</v>
      </c>
      <c r="F15" s="30">
        <v>990602</v>
      </c>
      <c r="G15" s="30">
        <v>1058204</v>
      </c>
      <c r="H15" s="30">
        <v>1120049</v>
      </c>
      <c r="I15" s="26" t="s">
        <v>28</v>
      </c>
      <c r="J15" s="27" t="s">
        <v>14</v>
      </c>
      <c r="K15" s="30">
        <f>1187865-81356</f>
        <v>1106509</v>
      </c>
      <c r="L15" s="36" t="s">
        <v>39</v>
      </c>
      <c r="M15" s="36" t="s">
        <v>39</v>
      </c>
      <c r="N15" s="36" t="s">
        <v>39</v>
      </c>
      <c r="O15" s="36" t="s">
        <v>39</v>
      </c>
      <c r="P15" s="36" t="s">
        <v>39</v>
      </c>
      <c r="Q15" s="26" t="s">
        <v>28</v>
      </c>
      <c r="R15" s="27" t="s">
        <v>14</v>
      </c>
      <c r="S15" s="29" t="s">
        <v>39</v>
      </c>
      <c r="T15" s="29" t="s">
        <v>39</v>
      </c>
      <c r="U15" s="29" t="s">
        <v>39</v>
      </c>
      <c r="V15" s="29" t="s">
        <v>39</v>
      </c>
      <c r="W15" s="29" t="s">
        <v>39</v>
      </c>
      <c r="X15" s="29" t="s">
        <v>39</v>
      </c>
    </row>
    <row r="16" spans="1:24" ht="47.25" x14ac:dyDescent="0.25">
      <c r="A16" s="26" t="s">
        <v>29</v>
      </c>
      <c r="B16" s="27" t="s">
        <v>15</v>
      </c>
      <c r="C16" s="32">
        <v>159274</v>
      </c>
      <c r="D16" s="32">
        <v>198770</v>
      </c>
      <c r="E16" s="32">
        <v>198770</v>
      </c>
      <c r="F16" s="30">
        <v>232603</v>
      </c>
      <c r="G16" s="30">
        <v>170589</v>
      </c>
      <c r="H16" s="30">
        <v>190535</v>
      </c>
      <c r="I16" s="26" t="s">
        <v>29</v>
      </c>
      <c r="J16" s="27" t="s">
        <v>15</v>
      </c>
      <c r="K16" s="30">
        <f>1664+120904</f>
        <v>122568</v>
      </c>
      <c r="L16" s="36" t="s">
        <v>39</v>
      </c>
      <c r="M16" s="36" t="s">
        <v>39</v>
      </c>
      <c r="N16" s="36" t="s">
        <v>39</v>
      </c>
      <c r="O16" s="36" t="s">
        <v>39</v>
      </c>
      <c r="P16" s="36" t="s">
        <v>39</v>
      </c>
      <c r="Q16" s="26" t="s">
        <v>29</v>
      </c>
      <c r="R16" s="27" t="s">
        <v>15</v>
      </c>
      <c r="S16" s="29" t="s">
        <v>39</v>
      </c>
      <c r="T16" s="29" t="s">
        <v>39</v>
      </c>
      <c r="U16" s="29" t="s">
        <v>39</v>
      </c>
      <c r="V16" s="29" t="s">
        <v>39</v>
      </c>
      <c r="W16" s="29" t="s">
        <v>39</v>
      </c>
      <c r="X16" s="29" t="s">
        <v>39</v>
      </c>
    </row>
    <row r="17" spans="1:24" ht="47.25" x14ac:dyDescent="0.25">
      <c r="A17" s="26" t="s">
        <v>30</v>
      </c>
      <c r="B17" s="27" t="s">
        <v>16</v>
      </c>
      <c r="C17" s="32">
        <v>891392</v>
      </c>
      <c r="D17" s="32">
        <v>839954</v>
      </c>
      <c r="E17" s="32">
        <v>839954</v>
      </c>
      <c r="F17" s="30">
        <v>729921</v>
      </c>
      <c r="G17" s="30">
        <v>729412</v>
      </c>
      <c r="H17" s="30">
        <v>763744</v>
      </c>
      <c r="I17" s="26" t="s">
        <v>30</v>
      </c>
      <c r="J17" s="27" t="s">
        <v>16</v>
      </c>
      <c r="K17" s="30">
        <f>4275+633694</f>
        <v>637969</v>
      </c>
      <c r="L17" s="36" t="s">
        <v>39</v>
      </c>
      <c r="M17" s="36" t="s">
        <v>39</v>
      </c>
      <c r="N17" s="36" t="s">
        <v>39</v>
      </c>
      <c r="O17" s="36" t="s">
        <v>39</v>
      </c>
      <c r="P17" s="36" t="s">
        <v>39</v>
      </c>
      <c r="Q17" s="26" t="s">
        <v>30</v>
      </c>
      <c r="R17" s="27" t="s">
        <v>16</v>
      </c>
      <c r="S17" s="29" t="s">
        <v>39</v>
      </c>
      <c r="T17" s="29" t="s">
        <v>39</v>
      </c>
      <c r="U17" s="29" t="s">
        <v>39</v>
      </c>
      <c r="V17" s="29" t="s">
        <v>39</v>
      </c>
      <c r="W17" s="29" t="s">
        <v>39</v>
      </c>
      <c r="X17" s="29" t="s">
        <v>39</v>
      </c>
    </row>
    <row r="18" spans="1:24" ht="47.25" x14ac:dyDescent="0.25">
      <c r="A18" s="26" t="s">
        <v>31</v>
      </c>
      <c r="B18" s="27" t="s">
        <v>17</v>
      </c>
      <c r="C18" s="32">
        <v>3254877</v>
      </c>
      <c r="D18" s="32">
        <v>4738216</v>
      </c>
      <c r="E18" s="32">
        <v>4738216</v>
      </c>
      <c r="F18" s="30">
        <v>3094506</v>
      </c>
      <c r="G18" s="30">
        <v>3031240</v>
      </c>
      <c r="H18" s="30">
        <v>3084588</v>
      </c>
      <c r="I18" s="26" t="s">
        <v>31</v>
      </c>
      <c r="J18" s="27" t="s">
        <v>17</v>
      </c>
      <c r="K18" s="30">
        <f>463212</f>
        <v>463212</v>
      </c>
      <c r="L18" s="36" t="s">
        <v>39</v>
      </c>
      <c r="M18" s="36" t="s">
        <v>39</v>
      </c>
      <c r="N18" s="36" t="s">
        <v>39</v>
      </c>
      <c r="O18" s="36" t="s">
        <v>39</v>
      </c>
      <c r="P18" s="36" t="s">
        <v>39</v>
      </c>
      <c r="Q18" s="26" t="s">
        <v>31</v>
      </c>
      <c r="R18" s="27" t="s">
        <v>17</v>
      </c>
      <c r="S18" s="29" t="s">
        <v>39</v>
      </c>
      <c r="T18" s="29" t="s">
        <v>39</v>
      </c>
      <c r="U18" s="29" t="s">
        <v>39</v>
      </c>
      <c r="V18" s="29" t="s">
        <v>39</v>
      </c>
      <c r="W18" s="29" t="s">
        <v>39</v>
      </c>
      <c r="X18" s="29" t="s">
        <v>39</v>
      </c>
    </row>
    <row r="19" spans="1:24" ht="63.75" customHeight="1" x14ac:dyDescent="0.25">
      <c r="A19" s="26" t="s">
        <v>32</v>
      </c>
      <c r="B19" s="27" t="s">
        <v>22</v>
      </c>
      <c r="C19" s="34" t="s">
        <v>63</v>
      </c>
      <c r="D19" s="34" t="s">
        <v>39</v>
      </c>
      <c r="E19" s="34" t="s">
        <v>39</v>
      </c>
      <c r="F19" s="34" t="s">
        <v>39</v>
      </c>
      <c r="G19" s="34" t="s">
        <v>39</v>
      </c>
      <c r="H19" s="34" t="s">
        <v>39</v>
      </c>
      <c r="I19" s="26" t="s">
        <v>32</v>
      </c>
      <c r="J19" s="27" t="s">
        <v>22</v>
      </c>
      <c r="K19" s="30" t="s">
        <v>39</v>
      </c>
      <c r="L19" s="36" t="s">
        <v>39</v>
      </c>
      <c r="M19" s="36" t="s">
        <v>39</v>
      </c>
      <c r="N19" s="36" t="s">
        <v>39</v>
      </c>
      <c r="O19" s="36" t="s">
        <v>39</v>
      </c>
      <c r="P19" s="36" t="s">
        <v>39</v>
      </c>
      <c r="Q19" s="26" t="s">
        <v>32</v>
      </c>
      <c r="R19" s="27" t="s">
        <v>22</v>
      </c>
      <c r="S19" s="29" t="s">
        <v>39</v>
      </c>
      <c r="T19" s="29" t="s">
        <v>39</v>
      </c>
      <c r="U19" s="29" t="s">
        <v>39</v>
      </c>
      <c r="V19" s="29" t="s">
        <v>39</v>
      </c>
      <c r="W19" s="29" t="s">
        <v>39</v>
      </c>
      <c r="X19" s="29" t="s">
        <v>39</v>
      </c>
    </row>
    <row r="20" spans="1:24" ht="47.25" x14ac:dyDescent="0.25">
      <c r="A20" s="26" t="s">
        <v>33</v>
      </c>
      <c r="B20" s="27" t="s">
        <v>18</v>
      </c>
      <c r="C20" s="32">
        <v>87662</v>
      </c>
      <c r="D20" s="32">
        <v>125707</v>
      </c>
      <c r="E20" s="32">
        <v>125707</v>
      </c>
      <c r="F20" s="30">
        <v>146119</v>
      </c>
      <c r="G20" s="30">
        <v>104310</v>
      </c>
      <c r="H20" s="30">
        <v>105971</v>
      </c>
      <c r="I20" s="26" t="s">
        <v>33</v>
      </c>
      <c r="J20" s="27" t="s">
        <v>18</v>
      </c>
      <c r="K20" s="30">
        <v>96205</v>
      </c>
      <c r="L20" s="36" t="s">
        <v>39</v>
      </c>
      <c r="M20" s="36" t="s">
        <v>39</v>
      </c>
      <c r="N20" s="36" t="s">
        <v>39</v>
      </c>
      <c r="O20" s="36" t="s">
        <v>39</v>
      </c>
      <c r="P20" s="36" t="s">
        <v>39</v>
      </c>
      <c r="Q20" s="26" t="s">
        <v>33</v>
      </c>
      <c r="R20" s="27" t="s">
        <v>18</v>
      </c>
      <c r="S20" s="29" t="s">
        <v>39</v>
      </c>
      <c r="T20" s="29" t="s">
        <v>39</v>
      </c>
      <c r="U20" s="29" t="s">
        <v>39</v>
      </c>
      <c r="V20" s="29" t="s">
        <v>39</v>
      </c>
      <c r="W20" s="29" t="s">
        <v>39</v>
      </c>
      <c r="X20" s="29" t="s">
        <v>39</v>
      </c>
    </row>
    <row r="21" spans="1:24" ht="47.25" x14ac:dyDescent="0.25">
      <c r="A21" s="26" t="s">
        <v>34</v>
      </c>
      <c r="B21" s="27" t="s">
        <v>19</v>
      </c>
      <c r="C21" s="32">
        <v>2269683</v>
      </c>
      <c r="D21" s="32">
        <v>1301929</v>
      </c>
      <c r="E21" s="32">
        <v>1301929</v>
      </c>
      <c r="F21" s="30">
        <v>1227601</v>
      </c>
      <c r="G21" s="30">
        <v>731300</v>
      </c>
      <c r="H21" s="30">
        <v>735860</v>
      </c>
      <c r="I21" s="26" t="s">
        <v>34</v>
      </c>
      <c r="J21" s="27" t="s">
        <v>19</v>
      </c>
      <c r="K21" s="30">
        <v>355136</v>
      </c>
      <c r="L21" s="36" t="s">
        <v>39</v>
      </c>
      <c r="M21" s="36" t="s">
        <v>39</v>
      </c>
      <c r="N21" s="36" t="s">
        <v>39</v>
      </c>
      <c r="O21" s="36" t="s">
        <v>39</v>
      </c>
      <c r="P21" s="36" t="s">
        <v>39</v>
      </c>
      <c r="Q21" s="26" t="s">
        <v>34</v>
      </c>
      <c r="R21" s="27" t="s">
        <v>19</v>
      </c>
      <c r="S21" s="29" t="s">
        <v>39</v>
      </c>
      <c r="T21" s="29" t="s">
        <v>39</v>
      </c>
      <c r="U21" s="29" t="s">
        <v>39</v>
      </c>
      <c r="V21" s="29" t="s">
        <v>39</v>
      </c>
      <c r="W21" s="29" t="s">
        <v>39</v>
      </c>
      <c r="X21" s="29" t="s">
        <v>39</v>
      </c>
    </row>
    <row r="22" spans="1:24" ht="78.75" x14ac:dyDescent="0.25">
      <c r="A22" s="26" t="s">
        <v>35</v>
      </c>
      <c r="B22" s="27" t="s">
        <v>57</v>
      </c>
      <c r="C22" s="32">
        <v>518966</v>
      </c>
      <c r="D22" s="32">
        <v>507160</v>
      </c>
      <c r="E22" s="32">
        <v>507160</v>
      </c>
      <c r="F22" s="30">
        <v>312776</v>
      </c>
      <c r="G22" s="34" t="s">
        <v>62</v>
      </c>
      <c r="H22" s="34" t="s">
        <v>62</v>
      </c>
      <c r="I22" s="26" t="s">
        <v>35</v>
      </c>
      <c r="J22" s="27" t="s">
        <v>57</v>
      </c>
      <c r="K22" s="30" t="s">
        <v>39</v>
      </c>
      <c r="L22" s="36" t="s">
        <v>39</v>
      </c>
      <c r="M22" s="36" t="s">
        <v>39</v>
      </c>
      <c r="N22" s="36" t="s">
        <v>39</v>
      </c>
      <c r="O22" s="36" t="s">
        <v>39</v>
      </c>
      <c r="P22" s="36" t="s">
        <v>39</v>
      </c>
      <c r="Q22" s="26" t="s">
        <v>35</v>
      </c>
      <c r="R22" s="27" t="s">
        <v>57</v>
      </c>
      <c r="S22" s="29" t="s">
        <v>39</v>
      </c>
      <c r="T22" s="29" t="s">
        <v>39</v>
      </c>
      <c r="U22" s="29" t="s">
        <v>39</v>
      </c>
      <c r="V22" s="29" t="s">
        <v>39</v>
      </c>
      <c r="W22" s="29" t="s">
        <v>39</v>
      </c>
      <c r="X22" s="29" t="s">
        <v>39</v>
      </c>
    </row>
    <row r="23" spans="1:24" ht="48" customHeight="1" x14ac:dyDescent="0.25">
      <c r="A23" s="26" t="s">
        <v>36</v>
      </c>
      <c r="B23" s="27" t="s">
        <v>20</v>
      </c>
      <c r="C23" s="32">
        <v>1533672</v>
      </c>
      <c r="D23" s="32">
        <v>1666044</v>
      </c>
      <c r="E23" s="32">
        <v>1666044</v>
      </c>
      <c r="F23" s="30">
        <v>1748337</v>
      </c>
      <c r="G23" s="30">
        <v>1745504</v>
      </c>
      <c r="H23" s="30">
        <v>1799927</v>
      </c>
      <c r="I23" s="26" t="s">
        <v>36</v>
      </c>
      <c r="J23" s="27" t="s">
        <v>20</v>
      </c>
      <c r="K23" s="30">
        <v>1924031</v>
      </c>
      <c r="L23" s="36" t="s">
        <v>39</v>
      </c>
      <c r="M23" s="36" t="s">
        <v>39</v>
      </c>
      <c r="N23" s="36" t="s">
        <v>39</v>
      </c>
      <c r="O23" s="36" t="s">
        <v>39</v>
      </c>
      <c r="P23" s="36" t="s">
        <v>39</v>
      </c>
      <c r="Q23" s="26" t="s">
        <v>36</v>
      </c>
      <c r="R23" s="27" t="s">
        <v>20</v>
      </c>
      <c r="S23" s="18" t="s">
        <v>39</v>
      </c>
      <c r="T23" s="18" t="s">
        <v>39</v>
      </c>
      <c r="U23" s="18" t="s">
        <v>39</v>
      </c>
      <c r="V23" s="18" t="s">
        <v>39</v>
      </c>
      <c r="W23" s="18" t="s">
        <v>39</v>
      </c>
      <c r="X23" s="18" t="s">
        <v>39</v>
      </c>
    </row>
    <row r="24" spans="1:24" ht="27.75" customHeight="1" x14ac:dyDescent="0.25">
      <c r="A24" s="26" t="s">
        <v>37</v>
      </c>
      <c r="B24" s="27" t="s">
        <v>8</v>
      </c>
      <c r="C24" s="32">
        <f>C8-C9</f>
        <v>219389</v>
      </c>
      <c r="D24" s="32">
        <f>D8-D9</f>
        <v>319113</v>
      </c>
      <c r="E24" s="32">
        <f>E8-E9</f>
        <v>319113</v>
      </c>
      <c r="F24" s="32">
        <f t="shared" ref="F24:H24" si="1">F8-F9</f>
        <v>257398</v>
      </c>
      <c r="G24" s="32">
        <f t="shared" si="1"/>
        <v>538783</v>
      </c>
      <c r="H24" s="32">
        <f t="shared" si="1"/>
        <v>793687</v>
      </c>
      <c r="I24" s="26" t="s">
        <v>37</v>
      </c>
      <c r="J24" s="27" t="s">
        <v>8</v>
      </c>
      <c r="K24" s="35">
        <v>267694</v>
      </c>
      <c r="L24" s="35">
        <f>L8-L9</f>
        <v>18714683</v>
      </c>
      <c r="M24" s="35">
        <f>M8</f>
        <v>19087232</v>
      </c>
      <c r="N24" s="35">
        <f>N8</f>
        <v>19184313</v>
      </c>
      <c r="O24" s="35">
        <f>O8</f>
        <v>19287575</v>
      </c>
      <c r="P24" s="35">
        <f>P8</f>
        <v>19394243</v>
      </c>
      <c r="Q24" s="26" t="s">
        <v>37</v>
      </c>
      <c r="R24" s="27" t="s">
        <v>8</v>
      </c>
      <c r="S24" s="35">
        <f t="shared" ref="S24:X24" si="2">S8</f>
        <v>19502822</v>
      </c>
      <c r="T24" s="35">
        <f t="shared" si="2"/>
        <v>19617652</v>
      </c>
      <c r="U24" s="35">
        <f t="shared" si="2"/>
        <v>19713299</v>
      </c>
      <c r="V24" s="35">
        <f t="shared" si="2"/>
        <v>19817394</v>
      </c>
      <c r="W24" s="35">
        <f t="shared" si="2"/>
        <v>19913013</v>
      </c>
      <c r="X24" s="35">
        <f t="shared" si="2"/>
        <v>20018561</v>
      </c>
    </row>
    <row r="25" spans="1:24" ht="45" customHeight="1" x14ac:dyDescent="0.3">
      <c r="C25" s="12"/>
      <c r="D25" s="12"/>
      <c r="E25" s="13"/>
      <c r="F25" s="14"/>
      <c r="G25" s="14"/>
      <c r="H25" s="14"/>
      <c r="I25" s="14"/>
      <c r="J25" s="14"/>
      <c r="Q25" s="47" t="s">
        <v>61</v>
      </c>
      <c r="R25" s="48"/>
      <c r="S25" s="17"/>
      <c r="T25" s="17"/>
      <c r="U25" s="17"/>
      <c r="V25" s="17"/>
      <c r="W25" s="49" t="s">
        <v>40</v>
      </c>
      <c r="X25" s="49"/>
    </row>
    <row r="29" spans="1:24" x14ac:dyDescent="0.25">
      <c r="D29" s="9"/>
      <c r="E29" s="9"/>
      <c r="G29" s="9"/>
      <c r="H29" s="9"/>
    </row>
    <row r="30" spans="1:24" x14ac:dyDescent="0.25">
      <c r="D30" s="9"/>
      <c r="E30" s="9"/>
      <c r="F30" s="9"/>
      <c r="G30" s="9"/>
      <c r="H30" s="9"/>
      <c r="K30" s="9">
        <f>K8-K9</f>
        <v>267694</v>
      </c>
    </row>
    <row r="31" spans="1:24" x14ac:dyDescent="0.25">
      <c r="D31" s="9"/>
      <c r="E31" s="9"/>
      <c r="F31" s="9"/>
      <c r="G31" s="9"/>
      <c r="H31" s="9"/>
      <c r="K31" s="9"/>
      <c r="U31" s="15"/>
      <c r="V31" s="15"/>
    </row>
    <row r="32" spans="1:24" x14ac:dyDescent="0.25">
      <c r="F32" s="9"/>
      <c r="G32" s="9"/>
      <c r="H32" s="9"/>
    </row>
    <row r="33" spans="4:11" x14ac:dyDescent="0.25">
      <c r="D33" s="9"/>
      <c r="E33" s="9"/>
      <c r="F33" s="9"/>
      <c r="G33" s="9"/>
      <c r="H33" s="9"/>
    </row>
    <row r="34" spans="4:11" x14ac:dyDescent="0.25">
      <c r="G34" s="9"/>
      <c r="H34" s="9"/>
      <c r="K34" s="9"/>
    </row>
    <row r="35" spans="4:11" x14ac:dyDescent="0.25">
      <c r="G35" s="9"/>
      <c r="H35" s="9"/>
    </row>
    <row r="36" spans="4:11" x14ac:dyDescent="0.25">
      <c r="G36" s="9"/>
      <c r="H36" s="9"/>
    </row>
    <row r="41" spans="4:11" x14ac:dyDescent="0.25">
      <c r="G41" s="9"/>
      <c r="H41" s="9"/>
    </row>
  </sheetData>
  <mergeCells count="28">
    <mergeCell ref="Q25:R25"/>
    <mergeCell ref="W25:X25"/>
    <mergeCell ref="A5:A6"/>
    <mergeCell ref="C3:F3"/>
    <mergeCell ref="F2:H2"/>
    <mergeCell ref="P5:P6"/>
    <mergeCell ref="B5:B6"/>
    <mergeCell ref="C5:C6"/>
    <mergeCell ref="D5:E5"/>
    <mergeCell ref="K5:K6"/>
    <mergeCell ref="L5:L6"/>
    <mergeCell ref="M5:M6"/>
    <mergeCell ref="N5:N6"/>
    <mergeCell ref="J5:J6"/>
    <mergeCell ref="W2:X2"/>
    <mergeCell ref="W5:W6"/>
    <mergeCell ref="I5:I6"/>
    <mergeCell ref="N2:P2"/>
    <mergeCell ref="X5:X6"/>
    <mergeCell ref="S5:S6"/>
    <mergeCell ref="K3:N3"/>
    <mergeCell ref="S3:V3"/>
    <mergeCell ref="V5:V6"/>
    <mergeCell ref="T5:T6"/>
    <mergeCell ref="U5:U6"/>
    <mergeCell ref="Q5:Q6"/>
    <mergeCell ref="R5:R6"/>
    <mergeCell ref="O5:O6"/>
  </mergeCells>
  <hyperlinks>
    <hyperlink ref="B12" r:id="rId1" display="consultantplus://offline/ref=76150CA4A6C91D43A216BC2F970C70C04C12002772B2880EC20507BCACFFAB5EB0309C3B4C0E1B50EFAF661BBD8B2D03326E6D35B68BCD3C69EE73sDNCG"/>
    <hyperlink ref="B13" r:id="rId2" display="consultantplus://offline/ref=76150CA4A6C91D43A216BC2F970C70C04C12002772B28F0AC20507BCACFFAB5EB0309C3B4C0E1B52EAA9621ABD8B2D03326E6D35B68BCD3C69EE73sDNCG"/>
    <hyperlink ref="B14" r:id="rId3" display="consultantplus://offline/ref=76150CA4A6C91D43A216BC2F970C70C04C12002772B2880EC10507BCACFFAB5EB0309C3B4C0E1B52EEAD6119BD8B2D03326E6D35B68BCD3C69EE73sDNCG"/>
    <hyperlink ref="B15" r:id="rId4" display="consultantplus://offline/ref=76150CA4A6C91D43A216BC2F970C70C04C12002772B28605C60507BCACFFAB5EB0309C3B4C0E1B53EEA1611ABD8B2D03326E6D35B68BCD3C69EE73sDNCG"/>
    <hyperlink ref="B16" r:id="rId5" display="consultantplus://offline/ref=76150CA4A6C91D43A216BC2F970C70C04C12002772B2880ECD0507BCACFFAB5EB0309C3B4C0E1B53EFAE621DBD8B2D03326E6D35B68BCD3C69EE73sDNCG"/>
    <hyperlink ref="B17" r:id="rId6" display="consultantplus://offline/ref=76150CA4A6C91D43A216BC2F970C70C04C12002772B38E05C40507BCACFFAB5EB0309C3B4C0E1B52EAAE641BBD8B2D03326E6D35B68BCD3C69EE73sDNCG"/>
    <hyperlink ref="B18" r:id="rId7" display="consultantplus://offline/ref=76150CA4A6C91D43A216BC2F970C70C04C12002772B18D0AC10507BCACFFAB5EB0309C3B4C0E1B51E9AB651EBD8B2D03326E6D35B68BCD3C69EE73sDNCG"/>
    <hyperlink ref="B20" r:id="rId8" display="consultantplus://offline/ref=76150CA4A6C91D43A216BC2F970C70C04C12002772B18A0CC20507BCACFFAB5EB0309C3B4C0E1B53EDA16117BD8B2D03326E6D35B68BCD3C69EE73sDNCG"/>
    <hyperlink ref="B21" r:id="rId9" display="consultantplus://offline/ref=76150CA4A6C91D43A216BC2F970C70C04C12002772B7890DC40507BCACFFAB5EB0309C3B4C0E1B52EFA06E19BD8B2D03326E6D35B68BCD3C69EE73sDNCG"/>
    <hyperlink ref="B22" r:id="rId10" display="consultantplus://offline/ref=76150CA4A6C91D43A216BC2F970C70C04C12002772B7880ECC0507BCACFFAB5EB0309C3B4C0E1B52ECAD6419BD8B2D03326E6D35B68BCD3C69EE73sDNCG"/>
    <hyperlink ref="B23" r:id="rId11" display="consultantplus://offline/ref=76150CA4A6C91D43A216BC2F970C70C04C12002772B7890EC50507BCACFFAB5EB0309C3B4C0E1B52E5AD611FBD8B2D03326E6D35B68BCD3C69EE73sDNCG"/>
    <hyperlink ref="J12" r:id="rId12" display="consultantplus://offline/ref=76150CA4A6C91D43A216BC2F970C70C04C12002772B2880EC20507BCACFFAB5EB0309C3B4C0E1B50EFAF661BBD8B2D03326E6D35B68BCD3C69EE73sDNCG"/>
    <hyperlink ref="J13" r:id="rId13" display="consultantplus://offline/ref=76150CA4A6C91D43A216BC2F970C70C04C12002772B28F0AC20507BCACFFAB5EB0309C3B4C0E1B52EAA9621ABD8B2D03326E6D35B68BCD3C69EE73sDNCG"/>
    <hyperlink ref="J14" r:id="rId14" display="consultantplus://offline/ref=76150CA4A6C91D43A216BC2F970C70C04C12002772B2880EC10507BCACFFAB5EB0309C3B4C0E1B52EEAD6119BD8B2D03326E6D35B68BCD3C69EE73sDNCG"/>
    <hyperlink ref="J15" r:id="rId15" display="consultantplus://offline/ref=76150CA4A6C91D43A216BC2F970C70C04C12002772B28605C60507BCACFFAB5EB0309C3B4C0E1B53EEA1611ABD8B2D03326E6D35B68BCD3C69EE73sDNCG"/>
    <hyperlink ref="J16" r:id="rId16" display="consultantplus://offline/ref=76150CA4A6C91D43A216BC2F970C70C04C12002772B2880ECD0507BCACFFAB5EB0309C3B4C0E1B53EFAE621DBD8B2D03326E6D35B68BCD3C69EE73sDNCG"/>
    <hyperlink ref="J17" r:id="rId17" display="consultantplus://offline/ref=76150CA4A6C91D43A216BC2F970C70C04C12002772B38E05C40507BCACFFAB5EB0309C3B4C0E1B52EAAE641BBD8B2D03326E6D35B68BCD3C69EE73sDNCG"/>
    <hyperlink ref="J18" r:id="rId18" display="consultantplus://offline/ref=76150CA4A6C91D43A216BC2F970C70C04C12002772B18D0AC10507BCACFFAB5EB0309C3B4C0E1B51E9AB651EBD8B2D03326E6D35B68BCD3C69EE73sDNCG"/>
    <hyperlink ref="J20" r:id="rId19" display="consultantplus://offline/ref=76150CA4A6C91D43A216BC2F970C70C04C12002772B18A0CC20507BCACFFAB5EB0309C3B4C0E1B53EDA16117BD8B2D03326E6D35B68BCD3C69EE73sDNCG"/>
    <hyperlink ref="J21" r:id="rId20" display="consultantplus://offline/ref=76150CA4A6C91D43A216BC2F970C70C04C12002772B7890DC40507BCACFFAB5EB0309C3B4C0E1B52EFA06E19BD8B2D03326E6D35B68BCD3C69EE73sDNCG"/>
    <hyperlink ref="J22" r:id="rId21" display="consultantplus://offline/ref=76150CA4A6C91D43A216BC2F970C70C04C12002772B7880ECC0507BCACFFAB5EB0309C3B4C0E1B52ECAD6419BD8B2D03326E6D35B68BCD3C69EE73sDNCG"/>
    <hyperlink ref="J23" r:id="rId22" display="consultantplus://offline/ref=76150CA4A6C91D43A216BC2F970C70C04C12002772B7890EC50507BCACFFAB5EB0309C3B4C0E1B52E5AD611FBD8B2D03326E6D35B68BCD3C69EE73sDNCG"/>
    <hyperlink ref="R12" r:id="rId23" display="consultantplus://offline/ref=76150CA4A6C91D43A216BC2F970C70C04C12002772B2880EC20507BCACFFAB5EB0309C3B4C0E1B50EFAF661BBD8B2D03326E6D35B68BCD3C69EE73sDNCG"/>
    <hyperlink ref="R13" r:id="rId24" display="consultantplus://offline/ref=76150CA4A6C91D43A216BC2F970C70C04C12002772B28F0AC20507BCACFFAB5EB0309C3B4C0E1B52EAA9621ABD8B2D03326E6D35B68BCD3C69EE73sDNCG"/>
    <hyperlink ref="R14" r:id="rId25" display="consultantplus://offline/ref=76150CA4A6C91D43A216BC2F970C70C04C12002772B2880EC10507BCACFFAB5EB0309C3B4C0E1B52EEAD6119BD8B2D03326E6D35B68BCD3C69EE73sDNCG"/>
    <hyperlink ref="R15" r:id="rId26" display="consultantplus://offline/ref=76150CA4A6C91D43A216BC2F970C70C04C12002772B28605C60507BCACFFAB5EB0309C3B4C0E1B53EEA1611ABD8B2D03326E6D35B68BCD3C69EE73sDNCG"/>
    <hyperlink ref="R16" r:id="rId27" display="consultantplus://offline/ref=76150CA4A6C91D43A216BC2F970C70C04C12002772B2880ECD0507BCACFFAB5EB0309C3B4C0E1B53EFAE621DBD8B2D03326E6D35B68BCD3C69EE73sDNCG"/>
    <hyperlink ref="R17" r:id="rId28" display="consultantplus://offline/ref=76150CA4A6C91D43A216BC2F970C70C04C12002772B38E05C40507BCACFFAB5EB0309C3B4C0E1B52EAAE641BBD8B2D03326E6D35B68BCD3C69EE73sDNCG"/>
    <hyperlink ref="R18" r:id="rId29" display="consultantplus://offline/ref=76150CA4A6C91D43A216BC2F970C70C04C12002772B18D0AC10507BCACFFAB5EB0309C3B4C0E1B51E9AB651EBD8B2D03326E6D35B68BCD3C69EE73sDNCG"/>
    <hyperlink ref="R20" r:id="rId30" display="consultantplus://offline/ref=76150CA4A6C91D43A216BC2F970C70C04C12002772B18A0CC20507BCACFFAB5EB0309C3B4C0E1B53EDA16117BD8B2D03326E6D35B68BCD3C69EE73sDNCG"/>
    <hyperlink ref="R21" r:id="rId31" display="consultantplus://offline/ref=76150CA4A6C91D43A216BC2F970C70C04C12002772B7890DC40507BCACFFAB5EB0309C3B4C0E1B52EFA06E19BD8B2D03326E6D35B68BCD3C69EE73sDNCG"/>
    <hyperlink ref="R22" r:id="rId32" display="consultantplus://offline/ref=76150CA4A6C91D43A216BC2F970C70C04C12002772B7880ECC0507BCACFFAB5EB0309C3B4C0E1B52ECAD6419BD8B2D03326E6D35B68BCD3C69EE73sDNCG"/>
    <hyperlink ref="R23" r:id="rId33" display="consultantplus://offline/ref=76150CA4A6C91D43A216BC2F970C70C04C12002772B7890EC50507BCACFFAB5EB0309C3B4C0E1B52E5AD611FBD8B2D03326E6D35B68BCD3C69EE73sDNCG"/>
  </hyperlinks>
  <pageMargins left="0.39370078740157483" right="0.19685039370078741" top="1.3779527559055118" bottom="0.39370078740157483" header="0.15748031496062992" footer="0.31496062992125984"/>
  <pageSetup paperSize="8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obp_toi</dc:creator>
  <cp:lastModifiedBy>Мотченко Ольга Николаевна</cp:lastModifiedBy>
  <cp:lastPrinted>2021-01-19T11:49:42Z</cp:lastPrinted>
  <dcterms:created xsi:type="dcterms:W3CDTF">2018-08-27T11:02:10Z</dcterms:created>
  <dcterms:modified xsi:type="dcterms:W3CDTF">2021-01-19T11:51:12Z</dcterms:modified>
</cp:coreProperties>
</file>