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6'!$12:$12</definedName>
  </definedNames>
  <calcPr calcId="145621"/>
</workbook>
</file>

<file path=xl/calcChain.xml><?xml version="1.0" encoding="utf-8"?>
<calcChain xmlns="http://schemas.openxmlformats.org/spreadsheetml/2006/main">
  <c r="L52" i="1" l="1"/>
  <c r="K52" i="1"/>
  <c r="J52" i="1"/>
  <c r="I52" i="1"/>
  <c r="H52" i="1"/>
  <c r="G52" i="1"/>
  <c r="F52" i="1"/>
  <c r="L45" i="1"/>
  <c r="K45" i="1"/>
  <c r="J45" i="1"/>
  <c r="I45" i="1"/>
  <c r="H45" i="1"/>
  <c r="G45" i="1"/>
  <c r="F45" i="1"/>
  <c r="L41" i="1"/>
  <c r="F24" i="1" l="1"/>
  <c r="F56" i="1" l="1"/>
  <c r="A34" i="1" l="1"/>
  <c r="A35" i="1" s="1"/>
  <c r="A36" i="1" s="1"/>
  <c r="A37" i="1" s="1"/>
  <c r="A38" i="1" s="1"/>
  <c r="A39" i="1" s="1"/>
  <c r="A40" i="1" s="1"/>
  <c r="F33" i="1"/>
  <c r="J41" i="1"/>
  <c r="I41" i="1"/>
  <c r="H41" i="1"/>
  <c r="G41" i="1"/>
  <c r="K41" i="1"/>
  <c r="F40" i="1"/>
  <c r="H22" i="1" l="1"/>
  <c r="G28" i="1"/>
  <c r="H28" i="1"/>
  <c r="F47" i="1" l="1"/>
  <c r="F44" i="1"/>
  <c r="F43" i="1"/>
  <c r="F39" i="1"/>
  <c r="F38" i="1"/>
  <c r="F37" i="1"/>
  <c r="F36" i="1"/>
  <c r="F35" i="1"/>
  <c r="F34" i="1"/>
  <c r="L28" i="1"/>
  <c r="K28" i="1"/>
  <c r="J28" i="1"/>
  <c r="I28" i="1"/>
  <c r="F21" i="1"/>
  <c r="F20" i="1"/>
  <c r="F41" i="1" l="1"/>
  <c r="F26" i="1" l="1"/>
  <c r="L56" i="1" l="1"/>
  <c r="K56" i="1"/>
  <c r="J56" i="1"/>
  <c r="I56" i="1"/>
  <c r="H56" i="1"/>
  <c r="G56" i="1"/>
  <c r="F48" i="1" l="1"/>
  <c r="F50" i="1"/>
  <c r="F49" i="1" l="1"/>
  <c r="F25" i="1" l="1"/>
  <c r="F28" i="1" s="1"/>
  <c r="L22" i="1"/>
  <c r="K22" i="1"/>
  <c r="J22" i="1"/>
  <c r="I22" i="1"/>
  <c r="F18" i="1" l="1"/>
  <c r="F22" i="1" s="1"/>
  <c r="G15" i="1"/>
  <c r="G22" i="1" l="1"/>
  <c r="A16" i="1"/>
  <c r="A17" i="1" s="1"/>
  <c r="A18" i="1" s="1"/>
  <c r="A19" i="1" s="1"/>
  <c r="A26" i="1" l="1"/>
  <c r="A32" i="1" s="1"/>
  <c r="F13" i="1" l="1"/>
  <c r="H13" i="1"/>
  <c r="I13" i="1"/>
  <c r="J13" i="1"/>
  <c r="K13" i="1"/>
  <c r="L13" i="1"/>
  <c r="G13" i="1"/>
</calcChain>
</file>

<file path=xl/sharedStrings.xml><?xml version="1.0" encoding="utf-8"?>
<sst xmlns="http://schemas.openxmlformats.org/spreadsheetml/2006/main" count="154" uniqueCount="82">
  <si>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</si>
  <si>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</si>
  <si>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</si>
  <si>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</si>
  <si>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</si>
  <si>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</si>
  <si>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</si>
  <si>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</si>
  <si>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</si>
  <si>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</si>
  <si>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</si>
  <si>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</si>
  <si>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</si>
  <si>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</si>
  <si>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</si>
  <si>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</si>
  <si>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</si>
  <si>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</si>
  <si>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</si>
  <si>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</si>
  <si>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</si>
  <si>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</si>
  <si>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</si>
  <si>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</si>
  <si>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</si>
  <si>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</si>
  <si>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</si>
  <si>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</si>
  <si>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</si>
  <si>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</si>
  <si>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</si>
  <si>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</si>
  <si>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</si>
  <si>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</si>
  <si>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</si>
  <si>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</si>
  <si>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</si>
  <si>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</si>
  <si>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</si>
  <si>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</si>
  <si>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</si>
  <si>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</si>
  <si>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</si>
  <si>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Городской округ  город Воронеж</t>
  </si>
  <si>
    <t xml:space="preserve"> населения городского округа город Воронеж»</t>
  </si>
  <si>
    <t>расселяемая площадь, кв. м</t>
  </si>
  <si>
    <t>количество расселяемых жилых помещений, ед.</t>
  </si>
  <si>
    <t>в том числе</t>
  </si>
  <si>
    <t>собственность граждан</t>
  </si>
  <si>
    <t>муниципальная собственность</t>
  </si>
  <si>
    <t>Адрес многоквартирного дома</t>
  </si>
  <si>
    <t>Год ввода дома в эксплуатацию</t>
  </si>
  <si>
    <t>год</t>
  </si>
  <si>
    <t>дата</t>
  </si>
  <si>
    <t>количество человек</t>
  </si>
  <si>
    <t>Завершение расселения</t>
  </si>
  <si>
    <t xml:space="preserve">Этап 2024 года </t>
  </si>
  <si>
    <t>городского округа город Воронеж</t>
  </si>
  <si>
    <t>Сведения об аварийном жилищном фонде, подлежащем расселению                                                                                                        до 01 сентября 2025 года</t>
  </si>
  <si>
    <t>всего</t>
  </si>
  <si>
    <t xml:space="preserve">Этап 2021–2022 годов </t>
  </si>
  <si>
    <t xml:space="preserve">Этап 2022–2023 годов </t>
  </si>
  <si>
    <t xml:space="preserve">Этап 2023–2024 годов </t>
  </si>
  <si>
    <t xml:space="preserve">Этап 2019–2020 годов </t>
  </si>
  <si>
    <t>«Обеспечение доступным и комфортным жильем</t>
  </si>
  <si>
    <t>г. Воронеж,  пер. Советский, д.  4, кв. 5</t>
  </si>
  <si>
    <t>Итого по этапу 2019 года</t>
  </si>
  <si>
    <t xml:space="preserve">  ---------//--------</t>
  </si>
  <si>
    <t>Итого по этапу 2020 года</t>
  </si>
  <si>
    <t xml:space="preserve">Этап 2020–2021 годов </t>
  </si>
  <si>
    <t>Итого по этапу 2022 года</t>
  </si>
  <si>
    <t xml:space="preserve">г. Воронеж, пер. Советский, д. 4 </t>
  </si>
  <si>
    <t>Итого по этапу 2023 года</t>
  </si>
  <si>
    <t>Итого по этапу 2024 года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</si>
  <si>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 – Фонда содействия реформированию жилищно-коммунального хозяйства, подлежат расселению</t>
  </si>
  <si>
    <t>г. Воронеж, пр-кт Труда, д. 95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</si>
  <si>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– Фонда содействия реформированию жилищно-коммунального хозяйства в период 2019–2025 годов</t>
  </si>
  <si>
    <t>г. Воронеж, ул. 45 стрелковой дивизии, д. 12</t>
  </si>
  <si>
    <t>г. Воронеж, ул. 45 стрелковой дивизии, д. 10</t>
  </si>
  <si>
    <t>Итого по этапу 2021 года</t>
  </si>
  <si>
    <t xml:space="preserve">Руководитель  управления жилищных отношений </t>
  </si>
  <si>
    <t>О.Ю. Зацепин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</si>
</sst>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3"/>
    <xf numFmtId="0" fontId="10" fillId="0" borderId="3"/>
    <xf numFmtId="0" fontId="11" fillId="0" borderId="3"/>
    <xf numFmtId="164" fontId="11" fillId="0" borderId="3" applyFont="0" applyFill="0" applyBorder="0" applyAlignment="0" applyProtection="0"/>
    <xf numFmtId="0" fontId="1" fillId="0" borderId="3"/>
  </cellStyleXfs>
  <cellXfs count="84">
    <xf numFmtId="0" fontId="0" fillId="0" borderId="0" xfId="0"/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right"/>
    </xf>
    <xf numFmtId="14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/>
    <xf numFmtId="2" fontId="14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0" fillId="0" borderId="0" xfId="0" applyNumberFormat="1"/>
    <xf numFmtId="3" fontId="0" fillId="0" borderId="0" xfId="0" applyNumberFormat="1"/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9" xfId="3" applyFont="1" applyFill="1" applyBorder="1" applyAlignment="1">
      <alignment horizontal="center" vertical="center" textRotation="90" wrapText="1"/>
    </xf>
    <xf numFmtId="0" fontId="13" fillId="0" borderId="4" xfId="3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view="pageLayout" topLeftCell="A46" zoomScaleNormal="100" workbookViewId="0">
      <selection activeCell="G51" sqref="G51"/>
    </sheetView>
  </sheetViews>
  <sheetFormatPr defaultRowHeight="12.75" x14ac:dyDescent="0.2"/>
  <cols>
    <col min="1" max="1" width="6.140625" customWidth="1"/>
    <col min="2" max="2" width="16.42578125" customWidth="1"/>
    <col min="3" max="3" width="18.7109375" customWidth="1"/>
    <col min="4" max="4" width="8.85546875" customWidth="1"/>
    <col min="5" max="5" width="11.140625" customWidth="1"/>
    <col min="6" max="7" width="9.42578125" customWidth="1"/>
    <col min="8" max="8" width="9.28515625" customWidth="1"/>
    <col min="9" max="9" width="6.7109375" customWidth="1"/>
    <col min="10" max="10" width="7.7109375" customWidth="1"/>
    <col min="11" max="11" width="9.5703125" style="20" customWidth="1"/>
    <col min="12" max="12" width="8" style="20" customWidth="1"/>
    <col min="13" max="13" width="17.5703125" customWidth="1"/>
    <col min="14" max="15" width="12"/>
    <col min="16" max="16" width="8"/>
    <col min="17" max="17" width="10"/>
    <col min="18" max="18" width="16"/>
  </cols>
  <sheetData>
    <row r="1" spans="1:13" ht="15.75" customHeight="1" x14ac:dyDescent="0.2">
      <c r="E1" s="12"/>
      <c r="F1" s="63" t="s">
        <v>40</v>
      </c>
      <c r="G1" s="63"/>
      <c r="H1" s="63"/>
      <c r="I1" s="63"/>
      <c r="J1" s="63"/>
      <c r="K1" s="63"/>
      <c r="L1" s="63"/>
      <c r="M1" s="63"/>
    </row>
    <row r="2" spans="1:13" ht="15.75" customHeight="1" x14ac:dyDescent="0.2">
      <c r="E2" s="12"/>
      <c r="F2" s="63" t="s">
        <v>42</v>
      </c>
      <c r="G2" s="63"/>
      <c r="H2" s="63"/>
      <c r="I2" s="63"/>
      <c r="J2" s="63"/>
      <c r="K2" s="63"/>
      <c r="L2" s="63"/>
      <c r="M2" s="63"/>
    </row>
    <row r="3" spans="1:13" ht="15.75" customHeight="1" x14ac:dyDescent="0.2">
      <c r="E3" s="22"/>
      <c r="F3" s="21"/>
      <c r="G3" s="24"/>
      <c r="H3" s="63" t="s">
        <v>57</v>
      </c>
      <c r="I3" s="63"/>
      <c r="J3" s="63"/>
      <c r="K3" s="63"/>
      <c r="L3" s="63"/>
      <c r="M3" s="21"/>
    </row>
    <row r="4" spans="1:13" ht="15.75" customHeight="1" x14ac:dyDescent="0.2">
      <c r="E4" s="13"/>
      <c r="F4" s="63" t="s">
        <v>64</v>
      </c>
      <c r="G4" s="63"/>
      <c r="H4" s="63"/>
      <c r="I4" s="63"/>
      <c r="J4" s="63"/>
      <c r="K4" s="63"/>
      <c r="L4" s="63"/>
      <c r="M4" s="63"/>
    </row>
    <row r="5" spans="1:13" ht="15.75" customHeight="1" x14ac:dyDescent="0.2">
      <c r="E5" s="14"/>
      <c r="F5" s="63" t="s">
        <v>44</v>
      </c>
      <c r="G5" s="63"/>
      <c r="H5" s="63"/>
      <c r="I5" s="63"/>
      <c r="J5" s="63"/>
      <c r="K5" s="63"/>
      <c r="L5" s="63"/>
      <c r="M5" s="63"/>
    </row>
    <row r="7" spans="1:13" ht="50.25" customHeight="1" x14ac:dyDescent="0.2">
      <c r="A7" s="70" t="s">
        <v>76</v>
      </c>
      <c r="B7" s="71"/>
      <c r="C7" s="71"/>
      <c r="D7" s="71"/>
      <c r="E7" s="71"/>
      <c r="F7" s="71"/>
      <c r="G7" s="72"/>
      <c r="H7" s="72"/>
      <c r="I7" s="72"/>
      <c r="J7" s="72"/>
      <c r="K7" s="72"/>
      <c r="L7" s="72"/>
      <c r="M7" s="71"/>
    </row>
    <row r="8" spans="1:13" ht="62.25" customHeight="1" x14ac:dyDescent="0.2">
      <c r="A8" s="67" t="s">
        <v>38</v>
      </c>
      <c r="B8" s="67" t="s">
        <v>39</v>
      </c>
      <c r="C8" s="67" t="s">
        <v>50</v>
      </c>
      <c r="D8" s="67" t="s">
        <v>51</v>
      </c>
      <c r="E8" s="67" t="s">
        <v>41</v>
      </c>
      <c r="F8" s="64" t="s">
        <v>58</v>
      </c>
      <c r="G8" s="65"/>
      <c r="H8" s="65"/>
      <c r="I8" s="65"/>
      <c r="J8" s="65"/>
      <c r="K8" s="65"/>
      <c r="L8" s="66"/>
      <c r="M8" s="81" t="s">
        <v>55</v>
      </c>
    </row>
    <row r="9" spans="1:13" ht="56.25" customHeight="1" x14ac:dyDescent="0.2">
      <c r="A9" s="68"/>
      <c r="B9" s="68"/>
      <c r="C9" s="68"/>
      <c r="D9" s="69"/>
      <c r="E9" s="69"/>
      <c r="F9" s="64" t="s">
        <v>45</v>
      </c>
      <c r="G9" s="65"/>
      <c r="H9" s="66"/>
      <c r="I9" s="64" t="s">
        <v>46</v>
      </c>
      <c r="J9" s="65"/>
      <c r="K9" s="66"/>
      <c r="L9" s="67" t="s">
        <v>54</v>
      </c>
      <c r="M9" s="81"/>
    </row>
    <row r="10" spans="1:13" ht="21" customHeight="1" x14ac:dyDescent="0.2">
      <c r="A10" s="68"/>
      <c r="B10" s="68"/>
      <c r="C10" s="68"/>
      <c r="D10" s="76" t="s">
        <v>52</v>
      </c>
      <c r="E10" s="76" t="s">
        <v>53</v>
      </c>
      <c r="F10" s="73" t="s">
        <v>59</v>
      </c>
      <c r="G10" s="82" t="s">
        <v>47</v>
      </c>
      <c r="H10" s="83"/>
      <c r="I10" s="73" t="s">
        <v>59</v>
      </c>
      <c r="J10" s="75" t="s">
        <v>47</v>
      </c>
      <c r="K10" s="75"/>
      <c r="L10" s="68"/>
      <c r="M10" s="79" t="s">
        <v>53</v>
      </c>
    </row>
    <row r="11" spans="1:13" ht="84" customHeight="1" x14ac:dyDescent="0.2">
      <c r="A11" s="69"/>
      <c r="B11" s="69"/>
      <c r="C11" s="69"/>
      <c r="D11" s="77"/>
      <c r="E11" s="77"/>
      <c r="F11" s="74"/>
      <c r="G11" s="26" t="s">
        <v>48</v>
      </c>
      <c r="H11" s="26" t="s">
        <v>49</v>
      </c>
      <c r="I11" s="74"/>
      <c r="J11" s="26" t="s">
        <v>48</v>
      </c>
      <c r="K11" s="26" t="s">
        <v>49</v>
      </c>
      <c r="L11" s="69"/>
      <c r="M11" s="80"/>
    </row>
    <row r="12" spans="1:13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</row>
    <row r="13" spans="1:13" ht="155.25" customHeight="1" x14ac:dyDescent="0.2">
      <c r="A13" s="51" t="s">
        <v>74</v>
      </c>
      <c r="B13" s="52"/>
      <c r="C13" s="53"/>
      <c r="D13" s="7" t="s">
        <v>0</v>
      </c>
      <c r="E13" s="7" t="s">
        <v>0</v>
      </c>
      <c r="F13" s="8">
        <f t="shared" ref="F13:L13" si="0">F22+F28+F41+F45+F52+F56</f>
        <v>14711.41</v>
      </c>
      <c r="G13" s="29">
        <f t="shared" si="0"/>
        <v>10842.150000000001</v>
      </c>
      <c r="H13" s="29">
        <f t="shared" si="0"/>
        <v>3869.26</v>
      </c>
      <c r="I13" s="9">
        <f t="shared" si="0"/>
        <v>469</v>
      </c>
      <c r="J13" s="30">
        <f t="shared" si="0"/>
        <v>346</v>
      </c>
      <c r="K13" s="30">
        <f t="shared" si="0"/>
        <v>123</v>
      </c>
      <c r="L13" s="9">
        <f t="shared" si="0"/>
        <v>1132</v>
      </c>
      <c r="M13" s="7" t="s">
        <v>0</v>
      </c>
    </row>
    <row r="14" spans="1:13" ht="16.5" customHeight="1" x14ac:dyDescent="0.2">
      <c r="A14" s="54" t="s">
        <v>63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1:13" ht="38.25" customHeight="1" x14ac:dyDescent="0.2">
      <c r="A15" s="5">
        <v>1</v>
      </c>
      <c r="B15" s="46" t="s">
        <v>43</v>
      </c>
      <c r="C15" s="1" t="s">
        <v>1</v>
      </c>
      <c r="D15" s="2">
        <v>1960</v>
      </c>
      <c r="E15" s="2" t="s">
        <v>34</v>
      </c>
      <c r="F15" s="3">
        <v>315.2</v>
      </c>
      <c r="G15" s="3">
        <f>F15-H15</f>
        <v>240.1</v>
      </c>
      <c r="H15" s="3">
        <v>75.099999999999994</v>
      </c>
      <c r="I15" s="4">
        <v>9</v>
      </c>
      <c r="J15" s="4">
        <v>7</v>
      </c>
      <c r="K15" s="28">
        <v>2</v>
      </c>
      <c r="L15" s="4">
        <v>15</v>
      </c>
      <c r="M15" s="10">
        <v>44196</v>
      </c>
    </row>
    <row r="16" spans="1:13" ht="38.25" customHeight="1" x14ac:dyDescent="0.2">
      <c r="A16" s="11">
        <f>A15+1</f>
        <v>2</v>
      </c>
      <c r="B16" s="47" t="s">
        <v>67</v>
      </c>
      <c r="C16" s="1" t="s">
        <v>2</v>
      </c>
      <c r="D16" s="2">
        <v>1953</v>
      </c>
      <c r="E16" s="2" t="s">
        <v>34</v>
      </c>
      <c r="F16" s="3">
        <v>535.1</v>
      </c>
      <c r="G16" s="3">
        <v>149.30000000000001</v>
      </c>
      <c r="H16" s="3">
        <v>385.8</v>
      </c>
      <c r="I16" s="4">
        <v>25</v>
      </c>
      <c r="J16" s="4">
        <v>8</v>
      </c>
      <c r="K16" s="28">
        <v>17</v>
      </c>
      <c r="L16" s="4">
        <v>84</v>
      </c>
      <c r="M16" s="10">
        <v>44196</v>
      </c>
    </row>
    <row r="17" spans="1:18" ht="32.25" customHeight="1" x14ac:dyDescent="0.2">
      <c r="A17" s="19">
        <f t="shared" ref="A17:A32" si="1">A16+1</f>
        <v>3</v>
      </c>
      <c r="B17" s="47" t="s">
        <v>67</v>
      </c>
      <c r="C17" s="1" t="s">
        <v>3</v>
      </c>
      <c r="D17" s="2">
        <v>1958</v>
      </c>
      <c r="E17" s="2" t="s">
        <v>29</v>
      </c>
      <c r="F17" s="29">
        <v>661.23</v>
      </c>
      <c r="G17" s="29">
        <v>188</v>
      </c>
      <c r="H17" s="29">
        <v>473.23</v>
      </c>
      <c r="I17" s="30">
        <v>20</v>
      </c>
      <c r="J17" s="30">
        <v>9</v>
      </c>
      <c r="K17" s="31">
        <v>11</v>
      </c>
      <c r="L17" s="30">
        <v>48</v>
      </c>
      <c r="M17" s="10">
        <v>44196</v>
      </c>
    </row>
    <row r="18" spans="1:18" ht="38.25" customHeight="1" x14ac:dyDescent="0.2">
      <c r="A18" s="19">
        <f t="shared" si="1"/>
        <v>4</v>
      </c>
      <c r="B18" s="47" t="s">
        <v>67</v>
      </c>
      <c r="C18" s="1" t="s">
        <v>25</v>
      </c>
      <c r="D18" s="2">
        <v>1930</v>
      </c>
      <c r="E18" s="2" t="s">
        <v>26</v>
      </c>
      <c r="F18" s="3">
        <f>G18+H18</f>
        <v>1262.6300000000001</v>
      </c>
      <c r="G18" s="3">
        <v>1134.48</v>
      </c>
      <c r="H18" s="3">
        <v>128.15</v>
      </c>
      <c r="I18" s="4">
        <v>28</v>
      </c>
      <c r="J18" s="4">
        <v>24</v>
      </c>
      <c r="K18" s="27">
        <v>4</v>
      </c>
      <c r="L18" s="4">
        <v>86</v>
      </c>
      <c r="M18" s="10">
        <v>44196</v>
      </c>
      <c r="N18" s="23"/>
      <c r="O18" s="34"/>
      <c r="P18" s="35"/>
      <c r="Q18" s="35"/>
      <c r="R18" s="35"/>
    </row>
    <row r="19" spans="1:18" ht="27" customHeight="1" x14ac:dyDescent="0.2">
      <c r="A19" s="19">
        <f t="shared" si="1"/>
        <v>5</v>
      </c>
      <c r="B19" s="47" t="s">
        <v>67</v>
      </c>
      <c r="C19" s="1" t="s">
        <v>13</v>
      </c>
      <c r="D19" s="2">
        <v>1949</v>
      </c>
      <c r="E19" s="2" t="s">
        <v>19</v>
      </c>
      <c r="F19" s="3">
        <v>371.3</v>
      </c>
      <c r="G19" s="3">
        <v>185.1</v>
      </c>
      <c r="H19" s="3">
        <v>186.2</v>
      </c>
      <c r="I19" s="4">
        <v>9</v>
      </c>
      <c r="J19" s="4">
        <v>5</v>
      </c>
      <c r="K19" s="28">
        <v>4</v>
      </c>
      <c r="L19" s="4">
        <v>23</v>
      </c>
      <c r="M19" s="10">
        <v>44196</v>
      </c>
    </row>
    <row r="20" spans="1:18" ht="30" customHeight="1" x14ac:dyDescent="0.2">
      <c r="A20" s="42">
        <v>6</v>
      </c>
      <c r="B20" s="47" t="s">
        <v>67</v>
      </c>
      <c r="C20" s="32" t="s">
        <v>27</v>
      </c>
      <c r="D20" s="28">
        <v>1957</v>
      </c>
      <c r="E20" s="28" t="s">
        <v>19</v>
      </c>
      <c r="F20" s="3">
        <f>G20+H20</f>
        <v>110.74000000000001</v>
      </c>
      <c r="G20" s="29">
        <v>30.04</v>
      </c>
      <c r="H20" s="29">
        <v>80.7</v>
      </c>
      <c r="I20" s="30">
        <v>2</v>
      </c>
      <c r="J20" s="30">
        <v>1</v>
      </c>
      <c r="K20" s="31">
        <v>1</v>
      </c>
      <c r="L20" s="30">
        <v>5</v>
      </c>
      <c r="M20" s="10">
        <v>44196</v>
      </c>
      <c r="O20" s="36"/>
      <c r="P20" s="37"/>
      <c r="Q20" s="37"/>
      <c r="R20" s="37"/>
    </row>
    <row r="21" spans="1:18" ht="38.25" customHeight="1" x14ac:dyDescent="0.2">
      <c r="A21" s="42">
        <v>7</v>
      </c>
      <c r="B21" s="47" t="s">
        <v>67</v>
      </c>
      <c r="C21" s="32" t="s">
        <v>65</v>
      </c>
      <c r="D21" s="2">
        <v>1954</v>
      </c>
      <c r="E21" s="2" t="s">
        <v>18</v>
      </c>
      <c r="F21" s="3">
        <f>G21+H21</f>
        <v>17.8</v>
      </c>
      <c r="G21" s="29">
        <v>0</v>
      </c>
      <c r="H21" s="29">
        <v>17.8</v>
      </c>
      <c r="I21" s="30">
        <v>1</v>
      </c>
      <c r="J21" s="30">
        <v>1</v>
      </c>
      <c r="K21" s="31">
        <v>0</v>
      </c>
      <c r="L21" s="30">
        <v>1</v>
      </c>
      <c r="M21" s="10">
        <v>44196</v>
      </c>
      <c r="O21" s="38"/>
    </row>
    <row r="22" spans="1:18" ht="31.5" customHeight="1" x14ac:dyDescent="0.2">
      <c r="A22" s="60" t="s">
        <v>66</v>
      </c>
      <c r="B22" s="61"/>
      <c r="C22" s="62"/>
      <c r="D22" s="7" t="s">
        <v>0</v>
      </c>
      <c r="E22" s="7" t="s">
        <v>0</v>
      </c>
      <c r="F22" s="8">
        <f>SUM(F15:F21)</f>
        <v>3274</v>
      </c>
      <c r="G22" s="8">
        <f>SUM(G15:G21)</f>
        <v>1927.02</v>
      </c>
      <c r="H22" s="8">
        <f>SUM(H15:H21)</f>
        <v>1346.98</v>
      </c>
      <c r="I22" s="9">
        <f t="shared" ref="I22:L22" si="2">SUM(I15:I21)</f>
        <v>94</v>
      </c>
      <c r="J22" s="9">
        <f t="shared" si="2"/>
        <v>55</v>
      </c>
      <c r="K22" s="9">
        <f t="shared" si="2"/>
        <v>39</v>
      </c>
      <c r="L22" s="9">
        <f t="shared" si="2"/>
        <v>262</v>
      </c>
      <c r="M22" s="7" t="s">
        <v>0</v>
      </c>
      <c r="N22" s="23"/>
    </row>
    <row r="23" spans="1:18" ht="17.25" customHeight="1" x14ac:dyDescent="0.2">
      <c r="A23" s="54" t="s">
        <v>69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</row>
    <row r="24" spans="1:18" ht="36" customHeight="1" x14ac:dyDescent="0.2">
      <c r="A24" s="33">
        <v>8</v>
      </c>
      <c r="B24" s="47" t="s">
        <v>67</v>
      </c>
      <c r="C24" s="32" t="s">
        <v>25</v>
      </c>
      <c r="D24" s="28">
        <v>1930</v>
      </c>
      <c r="E24" s="28" t="s">
        <v>26</v>
      </c>
      <c r="F24" s="29">
        <f>G24+H24</f>
        <v>99.550000000000011</v>
      </c>
      <c r="G24" s="33">
        <v>72.23</v>
      </c>
      <c r="H24" s="33">
        <v>27.32</v>
      </c>
      <c r="I24" s="33">
        <v>3</v>
      </c>
      <c r="J24" s="33">
        <v>2</v>
      </c>
      <c r="K24" s="33">
        <v>1</v>
      </c>
      <c r="L24" s="33">
        <v>8</v>
      </c>
      <c r="M24" s="10">
        <v>44561</v>
      </c>
      <c r="O24" s="38"/>
    </row>
    <row r="25" spans="1:18" ht="38.25" customHeight="1" x14ac:dyDescent="0.2">
      <c r="A25" s="42">
        <v>9</v>
      </c>
      <c r="B25" s="47" t="s">
        <v>67</v>
      </c>
      <c r="C25" s="32" t="s">
        <v>27</v>
      </c>
      <c r="D25" s="28">
        <v>1957</v>
      </c>
      <c r="E25" s="28" t="s">
        <v>19</v>
      </c>
      <c r="F25" s="29">
        <f>G25+H25</f>
        <v>374.61</v>
      </c>
      <c r="G25" s="29">
        <v>128</v>
      </c>
      <c r="H25" s="29">
        <v>246.61</v>
      </c>
      <c r="I25" s="30">
        <v>9</v>
      </c>
      <c r="J25" s="30">
        <v>4</v>
      </c>
      <c r="K25" s="30">
        <v>5</v>
      </c>
      <c r="L25" s="30">
        <v>23</v>
      </c>
      <c r="M25" s="10">
        <v>44561</v>
      </c>
      <c r="O25" s="38"/>
    </row>
    <row r="26" spans="1:18" ht="38.25" customHeight="1" x14ac:dyDescent="0.2">
      <c r="A26" s="19">
        <f>A25+1</f>
        <v>10</v>
      </c>
      <c r="B26" s="47" t="s">
        <v>67</v>
      </c>
      <c r="C26" s="1" t="s">
        <v>14</v>
      </c>
      <c r="D26" s="2">
        <v>1956</v>
      </c>
      <c r="E26" s="2" t="s">
        <v>19</v>
      </c>
      <c r="F26" s="29">
        <f>G26+H26</f>
        <v>754.4</v>
      </c>
      <c r="G26" s="3">
        <v>600.66999999999996</v>
      </c>
      <c r="H26" s="3">
        <v>153.72999999999999</v>
      </c>
      <c r="I26" s="4">
        <v>21</v>
      </c>
      <c r="J26" s="4">
        <v>16</v>
      </c>
      <c r="K26" s="4">
        <v>5</v>
      </c>
      <c r="L26" s="4">
        <v>58</v>
      </c>
      <c r="M26" s="10">
        <v>44561</v>
      </c>
    </row>
    <row r="27" spans="1:18" ht="38.25" customHeight="1" x14ac:dyDescent="0.2">
      <c r="A27" s="45">
        <v>11</v>
      </c>
      <c r="B27" s="47" t="s">
        <v>67</v>
      </c>
      <c r="C27" s="1" t="s">
        <v>12</v>
      </c>
      <c r="D27" s="2">
        <v>1954</v>
      </c>
      <c r="E27" s="2" t="s">
        <v>18</v>
      </c>
      <c r="F27" s="29">
        <v>36.700000000000003</v>
      </c>
      <c r="G27" s="3">
        <v>0</v>
      </c>
      <c r="H27" s="3">
        <v>36.700000000000003</v>
      </c>
      <c r="I27" s="4">
        <v>1</v>
      </c>
      <c r="J27" s="4">
        <v>0</v>
      </c>
      <c r="K27" s="4">
        <v>1</v>
      </c>
      <c r="L27" s="4">
        <v>5</v>
      </c>
      <c r="M27" s="10">
        <v>44561</v>
      </c>
    </row>
    <row r="28" spans="1:18" ht="38.25" customHeight="1" x14ac:dyDescent="0.2">
      <c r="A28" s="57" t="s">
        <v>68</v>
      </c>
      <c r="B28" s="58"/>
      <c r="C28" s="59"/>
      <c r="D28" s="7" t="s">
        <v>0</v>
      </c>
      <c r="E28" s="7" t="s">
        <v>0</v>
      </c>
      <c r="F28" s="40">
        <f>SUM(F24:F27)</f>
        <v>1265.26</v>
      </c>
      <c r="G28" s="40">
        <f>SUM(G24:G27)</f>
        <v>800.9</v>
      </c>
      <c r="H28" s="40">
        <f>SUM(H24:H27)</f>
        <v>464.35999999999996</v>
      </c>
      <c r="I28" s="41">
        <f t="shared" ref="I28:L28" si="3">SUM(I24:I27)</f>
        <v>34</v>
      </c>
      <c r="J28" s="41">
        <f t="shared" si="3"/>
        <v>22</v>
      </c>
      <c r="K28" s="41">
        <f t="shared" si="3"/>
        <v>12</v>
      </c>
      <c r="L28" s="41">
        <f t="shared" si="3"/>
        <v>94</v>
      </c>
      <c r="M28" s="7" t="s">
        <v>0</v>
      </c>
    </row>
    <row r="29" spans="1:18" ht="21" customHeight="1" x14ac:dyDescent="0.2">
      <c r="A29" s="54" t="s">
        <v>60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</row>
    <row r="30" spans="1:18" ht="38.25" customHeight="1" x14ac:dyDescent="0.2">
      <c r="A30" s="25">
        <v>12</v>
      </c>
      <c r="B30" s="47" t="s">
        <v>67</v>
      </c>
      <c r="C30" s="1" t="s">
        <v>14</v>
      </c>
      <c r="D30" s="2">
        <v>1956</v>
      </c>
      <c r="E30" s="2" t="s">
        <v>19</v>
      </c>
      <c r="F30" s="3">
        <v>184</v>
      </c>
      <c r="G30" s="3">
        <v>184</v>
      </c>
      <c r="H30" s="3">
        <v>0</v>
      </c>
      <c r="I30" s="4">
        <v>4</v>
      </c>
      <c r="J30" s="4">
        <v>4</v>
      </c>
      <c r="K30" s="4">
        <v>0</v>
      </c>
      <c r="L30" s="4">
        <v>21</v>
      </c>
      <c r="M30" s="10">
        <v>44926</v>
      </c>
    </row>
    <row r="31" spans="1:18" ht="38.25" customHeight="1" x14ac:dyDescent="0.2">
      <c r="A31" s="19">
        <v>13</v>
      </c>
      <c r="B31" s="47" t="s">
        <v>67</v>
      </c>
      <c r="C31" s="1" t="s">
        <v>15</v>
      </c>
      <c r="D31" s="2">
        <v>1955</v>
      </c>
      <c r="E31" s="2" t="s">
        <v>19</v>
      </c>
      <c r="F31" s="3">
        <v>513.5</v>
      </c>
      <c r="G31" s="3">
        <v>431.5</v>
      </c>
      <c r="H31" s="3">
        <v>82</v>
      </c>
      <c r="I31" s="4">
        <v>9</v>
      </c>
      <c r="J31" s="4">
        <v>7</v>
      </c>
      <c r="K31" s="4">
        <v>2</v>
      </c>
      <c r="L31" s="4">
        <v>29</v>
      </c>
      <c r="M31" s="10">
        <v>44926</v>
      </c>
    </row>
    <row r="32" spans="1:18" ht="38.25" customHeight="1" x14ac:dyDescent="0.2">
      <c r="A32" s="19">
        <f t="shared" si="1"/>
        <v>14</v>
      </c>
      <c r="B32" s="47" t="s">
        <v>67</v>
      </c>
      <c r="C32" s="1" t="s">
        <v>28</v>
      </c>
      <c r="D32" s="2">
        <v>1955</v>
      </c>
      <c r="E32" s="2" t="s">
        <v>16</v>
      </c>
      <c r="F32" s="3">
        <v>420.1</v>
      </c>
      <c r="G32" s="3">
        <v>301.02</v>
      </c>
      <c r="H32" s="3">
        <v>119.08</v>
      </c>
      <c r="I32" s="4">
        <v>10</v>
      </c>
      <c r="J32" s="4">
        <v>7</v>
      </c>
      <c r="K32" s="4">
        <v>3</v>
      </c>
      <c r="L32" s="4">
        <v>29</v>
      </c>
      <c r="M32" s="10">
        <v>44926</v>
      </c>
      <c r="O32" s="23"/>
    </row>
    <row r="33" spans="1:15" ht="38.25" customHeight="1" x14ac:dyDescent="0.2">
      <c r="A33" s="48">
        <v>15</v>
      </c>
      <c r="B33" s="47" t="s">
        <v>67</v>
      </c>
      <c r="C33" s="1" t="s">
        <v>71</v>
      </c>
      <c r="D33" s="2">
        <v>1954</v>
      </c>
      <c r="E33" s="2" t="s">
        <v>18</v>
      </c>
      <c r="F33" s="3">
        <f t="shared" ref="F33:F39" si="4">G33+H33</f>
        <v>529.09999999999991</v>
      </c>
      <c r="G33" s="3">
        <v>360.59999999999997</v>
      </c>
      <c r="H33" s="3">
        <v>168.5</v>
      </c>
      <c r="I33" s="4">
        <v>20</v>
      </c>
      <c r="J33" s="4">
        <v>13</v>
      </c>
      <c r="K33" s="4">
        <v>7</v>
      </c>
      <c r="L33" s="4">
        <v>59</v>
      </c>
      <c r="M33" s="10">
        <v>44743</v>
      </c>
    </row>
    <row r="34" spans="1:15" ht="38.25" customHeight="1" x14ac:dyDescent="0.2">
      <c r="A34" s="48">
        <f>A33+1</f>
        <v>16</v>
      </c>
      <c r="B34" s="47" t="s">
        <v>67</v>
      </c>
      <c r="C34" s="1" t="s">
        <v>17</v>
      </c>
      <c r="D34" s="2">
        <v>1932</v>
      </c>
      <c r="E34" s="2" t="s">
        <v>18</v>
      </c>
      <c r="F34" s="39">
        <f t="shared" si="4"/>
        <v>1384</v>
      </c>
      <c r="G34" s="3">
        <v>1112.19</v>
      </c>
      <c r="H34" s="3">
        <v>271.81</v>
      </c>
      <c r="I34" s="4">
        <v>32</v>
      </c>
      <c r="J34" s="4">
        <v>26</v>
      </c>
      <c r="K34" s="4">
        <v>6</v>
      </c>
      <c r="L34" s="4">
        <v>99</v>
      </c>
      <c r="M34" s="10">
        <v>44743</v>
      </c>
      <c r="N34" s="23"/>
    </row>
    <row r="35" spans="1:15" ht="38.25" customHeight="1" x14ac:dyDescent="0.2">
      <c r="A35" s="48">
        <f t="shared" ref="A35:A40" si="5">A34+1</f>
        <v>17</v>
      </c>
      <c r="B35" s="47" t="s">
        <v>67</v>
      </c>
      <c r="C35" s="1" t="s">
        <v>24</v>
      </c>
      <c r="D35" s="2">
        <v>1940</v>
      </c>
      <c r="E35" s="2" t="s">
        <v>18</v>
      </c>
      <c r="F35" s="39">
        <f t="shared" si="4"/>
        <v>427.70000000000005</v>
      </c>
      <c r="G35" s="3">
        <v>314.8</v>
      </c>
      <c r="H35" s="3">
        <v>112.9</v>
      </c>
      <c r="I35" s="4">
        <v>22</v>
      </c>
      <c r="J35" s="4">
        <v>16</v>
      </c>
      <c r="K35" s="4">
        <v>6</v>
      </c>
      <c r="L35" s="4">
        <v>39</v>
      </c>
      <c r="M35" s="10">
        <v>44743</v>
      </c>
      <c r="N35" s="23"/>
    </row>
    <row r="36" spans="1:15" ht="38.25" customHeight="1" x14ac:dyDescent="0.2">
      <c r="A36" s="48">
        <f t="shared" si="5"/>
        <v>18</v>
      </c>
      <c r="B36" s="47" t="s">
        <v>67</v>
      </c>
      <c r="C36" s="1" t="s">
        <v>35</v>
      </c>
      <c r="D36" s="2">
        <v>1955</v>
      </c>
      <c r="E36" s="2" t="s">
        <v>36</v>
      </c>
      <c r="F36" s="39">
        <f t="shared" si="4"/>
        <v>711.69</v>
      </c>
      <c r="G36" s="3">
        <v>625.59</v>
      </c>
      <c r="H36" s="3">
        <v>86.1</v>
      </c>
      <c r="I36" s="4">
        <v>33</v>
      </c>
      <c r="J36" s="4">
        <v>28</v>
      </c>
      <c r="K36" s="4">
        <v>5</v>
      </c>
      <c r="L36" s="4">
        <v>65</v>
      </c>
      <c r="M36" s="10">
        <v>44743</v>
      </c>
      <c r="N36" s="23"/>
    </row>
    <row r="37" spans="1:15" ht="38.25" customHeight="1" x14ac:dyDescent="0.2">
      <c r="A37" s="48">
        <f t="shared" si="5"/>
        <v>19</v>
      </c>
      <c r="B37" s="47" t="s">
        <v>67</v>
      </c>
      <c r="C37" s="1" t="s">
        <v>78</v>
      </c>
      <c r="D37" s="2">
        <v>1953</v>
      </c>
      <c r="E37" s="2" t="s">
        <v>22</v>
      </c>
      <c r="F37" s="39">
        <f t="shared" si="4"/>
        <v>397.6</v>
      </c>
      <c r="G37" s="3">
        <v>397.6</v>
      </c>
      <c r="H37" s="3">
        <v>0</v>
      </c>
      <c r="I37" s="4">
        <v>11</v>
      </c>
      <c r="J37" s="4">
        <v>11</v>
      </c>
      <c r="K37" s="4">
        <v>0</v>
      </c>
      <c r="L37" s="4">
        <v>22</v>
      </c>
      <c r="M37" s="10">
        <v>44743</v>
      </c>
      <c r="N37" s="23"/>
    </row>
    <row r="38" spans="1:15" ht="38.25" customHeight="1" x14ac:dyDescent="0.2">
      <c r="A38" s="48">
        <f t="shared" si="5"/>
        <v>20</v>
      </c>
      <c r="B38" s="47" t="s">
        <v>67</v>
      </c>
      <c r="C38" s="1" t="s">
        <v>32</v>
      </c>
      <c r="D38" s="2">
        <v>1958</v>
      </c>
      <c r="E38" s="2" t="s">
        <v>33</v>
      </c>
      <c r="F38" s="39">
        <f t="shared" si="4"/>
        <v>371.70000000000005</v>
      </c>
      <c r="G38" s="3">
        <v>230.3</v>
      </c>
      <c r="H38" s="3">
        <v>141.4</v>
      </c>
      <c r="I38" s="4">
        <v>8</v>
      </c>
      <c r="J38" s="4">
        <v>5</v>
      </c>
      <c r="K38" s="4">
        <v>3</v>
      </c>
      <c r="L38" s="4">
        <v>20</v>
      </c>
      <c r="M38" s="10">
        <v>44743</v>
      </c>
      <c r="N38" s="23"/>
    </row>
    <row r="39" spans="1:15" ht="38.25" customHeight="1" x14ac:dyDescent="0.2">
      <c r="A39" s="48">
        <f t="shared" si="5"/>
        <v>21</v>
      </c>
      <c r="B39" s="47" t="s">
        <v>67</v>
      </c>
      <c r="C39" s="1" t="s">
        <v>4</v>
      </c>
      <c r="D39" s="2">
        <v>1955</v>
      </c>
      <c r="E39" s="2" t="s">
        <v>30</v>
      </c>
      <c r="F39" s="39">
        <f t="shared" si="4"/>
        <v>409.9</v>
      </c>
      <c r="G39" s="3">
        <v>238.8</v>
      </c>
      <c r="H39" s="3">
        <v>171.1</v>
      </c>
      <c r="I39" s="4">
        <v>8</v>
      </c>
      <c r="J39" s="4">
        <v>5</v>
      </c>
      <c r="K39" s="4">
        <v>3</v>
      </c>
      <c r="L39" s="4">
        <v>19</v>
      </c>
      <c r="M39" s="10">
        <v>44743</v>
      </c>
      <c r="N39" s="23"/>
    </row>
    <row r="40" spans="1:15" ht="38.25" customHeight="1" x14ac:dyDescent="0.2">
      <c r="A40" s="48">
        <f t="shared" si="5"/>
        <v>22</v>
      </c>
      <c r="B40" s="47" t="s">
        <v>67</v>
      </c>
      <c r="C40" s="1" t="s">
        <v>6</v>
      </c>
      <c r="D40" s="2">
        <v>1955</v>
      </c>
      <c r="E40" s="2" t="s">
        <v>20</v>
      </c>
      <c r="F40" s="39">
        <f t="shared" ref="F40" si="6">G40+H40</f>
        <v>269.2</v>
      </c>
      <c r="G40" s="3">
        <v>177.1</v>
      </c>
      <c r="H40" s="3">
        <v>92.1</v>
      </c>
      <c r="I40" s="4">
        <v>6</v>
      </c>
      <c r="J40" s="4">
        <v>4</v>
      </c>
      <c r="K40" s="4">
        <v>2</v>
      </c>
      <c r="L40" s="4">
        <v>17</v>
      </c>
      <c r="M40" s="10">
        <v>44743</v>
      </c>
      <c r="N40" s="23"/>
      <c r="O40" s="49"/>
    </row>
    <row r="41" spans="1:15" ht="35.25" customHeight="1" x14ac:dyDescent="0.2">
      <c r="A41" s="57" t="s">
        <v>79</v>
      </c>
      <c r="B41" s="58"/>
      <c r="C41" s="59"/>
      <c r="D41" s="7" t="s">
        <v>0</v>
      </c>
      <c r="E41" s="7" t="s">
        <v>0</v>
      </c>
      <c r="F41" s="40">
        <f>SUM(F30:F40)</f>
        <v>5618.49</v>
      </c>
      <c r="G41" s="40">
        <f t="shared" ref="G41:K41" si="7">SUM(G30:G40)</f>
        <v>4373.5000000000009</v>
      </c>
      <c r="H41" s="40">
        <f t="shared" si="7"/>
        <v>1244.9899999999998</v>
      </c>
      <c r="I41" s="41">
        <f t="shared" si="7"/>
        <v>163</v>
      </c>
      <c r="J41" s="41">
        <f t="shared" si="7"/>
        <v>126</v>
      </c>
      <c r="K41" s="41">
        <f t="shared" si="7"/>
        <v>37</v>
      </c>
      <c r="L41" s="41">
        <f>SUM(L30:L40)</f>
        <v>419</v>
      </c>
      <c r="M41" s="7" t="s">
        <v>0</v>
      </c>
    </row>
    <row r="42" spans="1:15" ht="38.25" customHeight="1" x14ac:dyDescent="0.2">
      <c r="A42" s="54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</row>
    <row r="43" spans="1:15" ht="38.25" customHeight="1" x14ac:dyDescent="0.2">
      <c r="A43" s="19">
        <v>23</v>
      </c>
      <c r="B43" s="47" t="s">
        <v>67</v>
      </c>
      <c r="C43" s="1" t="s">
        <v>6</v>
      </c>
      <c r="D43" s="2">
        <v>1955</v>
      </c>
      <c r="E43" s="2" t="s">
        <v>20</v>
      </c>
      <c r="F43" s="39">
        <f t="shared" ref="F43:F44" si="8">G43+H43</f>
        <v>105.5</v>
      </c>
      <c r="G43" s="3">
        <v>53.1</v>
      </c>
      <c r="H43" s="3">
        <v>52.4</v>
      </c>
      <c r="I43" s="4">
        <v>2</v>
      </c>
      <c r="J43" s="4">
        <v>1</v>
      </c>
      <c r="K43" s="4">
        <v>1</v>
      </c>
      <c r="L43" s="4">
        <v>6</v>
      </c>
      <c r="M43" s="10">
        <v>45291</v>
      </c>
      <c r="O43" s="50"/>
    </row>
    <row r="44" spans="1:15" ht="38.25" customHeight="1" x14ac:dyDescent="0.2">
      <c r="A44" s="44">
        <v>24</v>
      </c>
      <c r="B44" s="47" t="s">
        <v>67</v>
      </c>
      <c r="C44" s="1" t="s">
        <v>5</v>
      </c>
      <c r="D44" s="2">
        <v>1950</v>
      </c>
      <c r="E44" s="2" t="s">
        <v>20</v>
      </c>
      <c r="F44" s="39">
        <f t="shared" si="8"/>
        <v>477</v>
      </c>
      <c r="G44" s="3">
        <v>296.60000000000002</v>
      </c>
      <c r="H44" s="3">
        <v>180.4</v>
      </c>
      <c r="I44" s="4">
        <v>11</v>
      </c>
      <c r="J44" s="4">
        <v>7</v>
      </c>
      <c r="K44" s="4">
        <v>4</v>
      </c>
      <c r="L44" s="4">
        <v>28</v>
      </c>
      <c r="M44" s="10">
        <v>45291</v>
      </c>
      <c r="O44" s="49"/>
    </row>
    <row r="45" spans="1:15" ht="29.25" customHeight="1" x14ac:dyDescent="0.2">
      <c r="A45" s="57" t="s">
        <v>70</v>
      </c>
      <c r="B45" s="58"/>
      <c r="C45" s="59"/>
      <c r="D45" s="7" t="s">
        <v>0</v>
      </c>
      <c r="E45" s="7" t="s">
        <v>0</v>
      </c>
      <c r="F45" s="40">
        <f>SUM(F43:F44)</f>
        <v>582.5</v>
      </c>
      <c r="G45" s="40">
        <f t="shared" ref="G45:H45" si="9">SUM(G43:G44)</f>
        <v>349.70000000000005</v>
      </c>
      <c r="H45" s="40">
        <f t="shared" si="9"/>
        <v>232.8</v>
      </c>
      <c r="I45" s="41">
        <f>SUM(I43:I44)</f>
        <v>13</v>
      </c>
      <c r="J45" s="41">
        <f>SUM(J43:J44)</f>
        <v>8</v>
      </c>
      <c r="K45" s="41">
        <f>SUM(K43:K44)</f>
        <v>5</v>
      </c>
      <c r="L45" s="41">
        <f>SUM(L43:L44)</f>
        <v>34</v>
      </c>
      <c r="M45" s="7" t="s">
        <v>0</v>
      </c>
    </row>
    <row r="46" spans="1:15" ht="21" customHeight="1" x14ac:dyDescent="0.2">
      <c r="A46" s="54" t="s">
        <v>62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6"/>
    </row>
    <row r="47" spans="1:15" ht="38.25" customHeight="1" x14ac:dyDescent="0.2">
      <c r="A47" s="43">
        <v>25</v>
      </c>
      <c r="B47" s="47" t="s">
        <v>67</v>
      </c>
      <c r="C47" s="1" t="s">
        <v>7</v>
      </c>
      <c r="D47" s="2">
        <v>1956</v>
      </c>
      <c r="E47" s="2" t="s">
        <v>37</v>
      </c>
      <c r="F47" s="39">
        <f>G47+H47</f>
        <v>685.87</v>
      </c>
      <c r="G47" s="3">
        <v>550.47</v>
      </c>
      <c r="H47" s="3">
        <v>135.4</v>
      </c>
      <c r="I47" s="4">
        <v>17</v>
      </c>
      <c r="J47" s="4">
        <v>13</v>
      </c>
      <c r="K47" s="4">
        <v>4</v>
      </c>
      <c r="L47" s="4">
        <v>34</v>
      </c>
      <c r="M47" s="10">
        <v>45291</v>
      </c>
      <c r="N47" s="23"/>
    </row>
    <row r="48" spans="1:15" ht="38.25" customHeight="1" x14ac:dyDescent="0.2">
      <c r="A48" s="19">
        <v>26</v>
      </c>
      <c r="B48" s="47" t="s">
        <v>67</v>
      </c>
      <c r="C48" s="1" t="s">
        <v>8</v>
      </c>
      <c r="D48" s="2">
        <v>1955</v>
      </c>
      <c r="E48" s="2" t="s">
        <v>31</v>
      </c>
      <c r="F48" s="3">
        <f>G48+H48</f>
        <v>389.79999999999995</v>
      </c>
      <c r="G48" s="3">
        <v>347.9</v>
      </c>
      <c r="H48" s="3">
        <v>41.9</v>
      </c>
      <c r="I48" s="4">
        <v>8</v>
      </c>
      <c r="J48" s="4">
        <v>7</v>
      </c>
      <c r="K48" s="4">
        <v>1</v>
      </c>
      <c r="L48" s="4">
        <v>20</v>
      </c>
      <c r="M48" s="10">
        <v>45657</v>
      </c>
    </row>
    <row r="49" spans="1:15" ht="38.25" customHeight="1" x14ac:dyDescent="0.2">
      <c r="A49" s="19">
        <v>27</v>
      </c>
      <c r="B49" s="47" t="s">
        <v>67</v>
      </c>
      <c r="C49" s="1" t="s">
        <v>10</v>
      </c>
      <c r="D49" s="2">
        <v>1946</v>
      </c>
      <c r="E49" s="18">
        <v>42314</v>
      </c>
      <c r="F49" s="3">
        <f>G49+H49</f>
        <v>138.30000000000001</v>
      </c>
      <c r="G49" s="3">
        <v>138.30000000000001</v>
      </c>
      <c r="H49" s="3">
        <v>0</v>
      </c>
      <c r="I49" s="4">
        <v>5</v>
      </c>
      <c r="J49" s="4">
        <v>5</v>
      </c>
      <c r="K49" s="4">
        <v>0</v>
      </c>
      <c r="L49" s="4">
        <v>5</v>
      </c>
      <c r="M49" s="10">
        <v>45657</v>
      </c>
    </row>
    <row r="50" spans="1:15" ht="38.25" customHeight="1" x14ac:dyDescent="0.2">
      <c r="A50" s="19">
        <v>28</v>
      </c>
      <c r="B50" s="47" t="s">
        <v>67</v>
      </c>
      <c r="C50" s="1" t="s">
        <v>77</v>
      </c>
      <c r="D50" s="2">
        <v>1953</v>
      </c>
      <c r="E50" s="2" t="s">
        <v>23</v>
      </c>
      <c r="F50" s="3">
        <f>G50+H50</f>
        <v>386.9</v>
      </c>
      <c r="G50" s="3">
        <v>247.2</v>
      </c>
      <c r="H50" s="3">
        <v>139.69999999999999</v>
      </c>
      <c r="I50" s="4">
        <v>9</v>
      </c>
      <c r="J50" s="4">
        <v>6</v>
      </c>
      <c r="K50" s="4">
        <v>3</v>
      </c>
      <c r="L50" s="4">
        <v>23</v>
      </c>
      <c r="M50" s="10">
        <v>45657</v>
      </c>
      <c r="O50" s="50"/>
    </row>
    <row r="51" spans="1:15" ht="38.25" customHeight="1" x14ac:dyDescent="0.2">
      <c r="A51" s="19">
        <v>29</v>
      </c>
      <c r="B51" s="47" t="s">
        <v>67</v>
      </c>
      <c r="C51" s="1" t="s">
        <v>9</v>
      </c>
      <c r="D51" s="2">
        <v>1950</v>
      </c>
      <c r="E51" s="18">
        <v>42327</v>
      </c>
      <c r="F51" s="3">
        <v>1379.9</v>
      </c>
      <c r="G51" s="3">
        <v>1263</v>
      </c>
      <c r="H51" s="3">
        <v>116.9</v>
      </c>
      <c r="I51" s="4">
        <v>101</v>
      </c>
      <c r="J51" s="4">
        <v>92</v>
      </c>
      <c r="K51" s="4">
        <v>9</v>
      </c>
      <c r="L51" s="4">
        <v>172</v>
      </c>
      <c r="M51" s="10">
        <v>45657</v>
      </c>
      <c r="O51" s="23"/>
    </row>
    <row r="52" spans="1:15" ht="30" customHeight="1" x14ac:dyDescent="0.2">
      <c r="A52" s="57" t="s">
        <v>72</v>
      </c>
      <c r="B52" s="58"/>
      <c r="C52" s="59"/>
      <c r="D52" s="7" t="s">
        <v>0</v>
      </c>
      <c r="E52" s="7" t="s">
        <v>0</v>
      </c>
      <c r="F52" s="40">
        <f>SUM(F47:F51)</f>
        <v>2980.77</v>
      </c>
      <c r="G52" s="40">
        <f t="shared" ref="G52:H52" si="10">SUM(G47:G51)</f>
        <v>2546.87</v>
      </c>
      <c r="H52" s="40">
        <f t="shared" si="10"/>
        <v>433.9</v>
      </c>
      <c r="I52" s="41">
        <f>SUM(I47:I51)</f>
        <v>140</v>
      </c>
      <c r="J52" s="41">
        <f>SUM(J47:J51)</f>
        <v>123</v>
      </c>
      <c r="K52" s="41">
        <f>SUM(K47:K51)</f>
        <v>17</v>
      </c>
      <c r="L52" s="41">
        <f>SUM(L47:L51)</f>
        <v>254</v>
      </c>
      <c r="M52" s="7" t="s">
        <v>0</v>
      </c>
    </row>
    <row r="53" spans="1:15" ht="21.75" customHeight="1" x14ac:dyDescent="0.2">
      <c r="A53" s="54" t="s">
        <v>56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</row>
    <row r="54" spans="1:15" ht="38.25" customHeight="1" x14ac:dyDescent="0.2">
      <c r="A54" s="19">
        <v>30</v>
      </c>
      <c r="B54" s="47" t="s">
        <v>67</v>
      </c>
      <c r="C54" s="1" t="s">
        <v>75</v>
      </c>
      <c r="D54" s="2">
        <v>1952</v>
      </c>
      <c r="E54" s="2" t="s">
        <v>21</v>
      </c>
      <c r="F54" s="3">
        <v>525.20000000000005</v>
      </c>
      <c r="G54" s="3">
        <v>449.69</v>
      </c>
      <c r="H54" s="3">
        <v>75.510000000000005</v>
      </c>
      <c r="I54" s="4">
        <v>13</v>
      </c>
      <c r="J54" s="4">
        <v>2</v>
      </c>
      <c r="K54" s="4">
        <v>11</v>
      </c>
      <c r="L54" s="4">
        <v>39</v>
      </c>
      <c r="M54" s="10">
        <v>45901</v>
      </c>
    </row>
    <row r="55" spans="1:15" ht="38.25" customHeight="1" x14ac:dyDescent="0.2">
      <c r="A55" s="19">
        <v>31</v>
      </c>
      <c r="B55" s="47" t="s">
        <v>67</v>
      </c>
      <c r="C55" s="1" t="s">
        <v>11</v>
      </c>
      <c r="D55" s="2">
        <v>1950</v>
      </c>
      <c r="E55" s="2" t="s">
        <v>21</v>
      </c>
      <c r="F55" s="3">
        <v>465.19</v>
      </c>
      <c r="G55" s="3">
        <v>394.47</v>
      </c>
      <c r="H55" s="3">
        <v>70.72</v>
      </c>
      <c r="I55" s="4">
        <v>12</v>
      </c>
      <c r="J55" s="4">
        <v>10</v>
      </c>
      <c r="K55" s="4">
        <v>2</v>
      </c>
      <c r="L55" s="4">
        <v>30</v>
      </c>
      <c r="M55" s="10">
        <v>45901</v>
      </c>
      <c r="N55" s="23"/>
    </row>
    <row r="56" spans="1:15" ht="28.5" customHeight="1" x14ac:dyDescent="0.2">
      <c r="A56" s="78" t="s">
        <v>73</v>
      </c>
      <c r="B56" s="78"/>
      <c r="C56" s="78"/>
      <c r="D56" s="7" t="s">
        <v>0</v>
      </c>
      <c r="E56" s="7" t="s">
        <v>0</v>
      </c>
      <c r="F56" s="40">
        <f>SUM(F54:F55)</f>
        <v>990.3900000000001</v>
      </c>
      <c r="G56" s="40">
        <f t="shared" ref="G56:L56" si="11">SUM(G54:G55)</f>
        <v>844.16000000000008</v>
      </c>
      <c r="H56" s="40">
        <f t="shared" si="11"/>
        <v>146.23000000000002</v>
      </c>
      <c r="I56" s="41">
        <f t="shared" si="11"/>
        <v>25</v>
      </c>
      <c r="J56" s="41">
        <f t="shared" si="11"/>
        <v>12</v>
      </c>
      <c r="K56" s="41">
        <f t="shared" si="11"/>
        <v>13</v>
      </c>
      <c r="L56" s="41">
        <f t="shared" si="11"/>
        <v>69</v>
      </c>
      <c r="M56" s="7" t="s">
        <v>0</v>
      </c>
    </row>
    <row r="57" spans="1:15" x14ac:dyDescent="0.2">
      <c r="F57" s="23"/>
    </row>
    <row r="58" spans="1:15" ht="23.25" customHeight="1" x14ac:dyDescent="0.25">
      <c r="A58" s="16" t="s">
        <v>80</v>
      </c>
      <c r="B58" s="16"/>
      <c r="C58" s="15"/>
      <c r="F58" s="23"/>
      <c r="I58" s="23"/>
      <c r="L58" s="23"/>
      <c r="M58" s="17" t="s">
        <v>81</v>
      </c>
    </row>
    <row r="62" spans="1:15" x14ac:dyDescent="0.2">
      <c r="F62" s="23"/>
      <c r="G62" s="23"/>
      <c r="H62" s="23"/>
    </row>
  </sheetData>
  <mergeCells count="36">
    <mergeCell ref="A56:C56"/>
    <mergeCell ref="A46:M46"/>
    <mergeCell ref="A53:M53"/>
    <mergeCell ref="M10:M11"/>
    <mergeCell ref="M8:M9"/>
    <mergeCell ref="A14:M14"/>
    <mergeCell ref="A23:M23"/>
    <mergeCell ref="A29:M29"/>
    <mergeCell ref="G10:H10"/>
    <mergeCell ref="A8:A11"/>
    <mergeCell ref="B8:B11"/>
    <mergeCell ref="C8:C11"/>
    <mergeCell ref="D8:D9"/>
    <mergeCell ref="E8:E9"/>
    <mergeCell ref="F8:L8"/>
    <mergeCell ref="D10:D11"/>
    <mergeCell ref="F1:M1"/>
    <mergeCell ref="F5:M5"/>
    <mergeCell ref="I9:K9"/>
    <mergeCell ref="F9:H9"/>
    <mergeCell ref="L9:L11"/>
    <mergeCell ref="A7:M7"/>
    <mergeCell ref="F4:M4"/>
    <mergeCell ref="I10:I11"/>
    <mergeCell ref="J10:K10"/>
    <mergeCell ref="F10:F11"/>
    <mergeCell ref="F2:M2"/>
    <mergeCell ref="E10:E11"/>
    <mergeCell ref="H3:L3"/>
    <mergeCell ref="A13:C13"/>
    <mergeCell ref="A42:M42"/>
    <mergeCell ref="A52:C52"/>
    <mergeCell ref="A41:C41"/>
    <mergeCell ref="A45:C45"/>
    <mergeCell ref="A22:C22"/>
    <mergeCell ref="A28:C28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Арнаутова Н.И.</cp:lastModifiedBy>
  <cp:lastPrinted>2021-02-05T12:10:15Z</cp:lastPrinted>
  <dcterms:created xsi:type="dcterms:W3CDTF">2019-02-07T13:12:33Z</dcterms:created>
  <dcterms:modified xsi:type="dcterms:W3CDTF">2021-03-03T07:18:43Z</dcterms:modified>
</cp:coreProperties>
</file>