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1340" windowHeight="6735" tabRatio="694"/>
  </bookViews>
  <sheets>
    <sheet name="прил.2" sheetId="52" r:id="rId1"/>
  </sheets>
  <externalReferences>
    <externalReference r:id="rId2"/>
  </externalReferences>
  <definedNames>
    <definedName name="_xlnm.Print_Titles" localSheetId="0">прил.2!$5:$6</definedName>
  </definedNames>
  <calcPr calcId="145621"/>
</workbook>
</file>

<file path=xl/calcChain.xml><?xml version="1.0" encoding="utf-8"?>
<calcChain xmlns="http://schemas.openxmlformats.org/spreadsheetml/2006/main">
  <c r="D9" i="52" l="1"/>
  <c r="D69" i="52"/>
  <c r="E69" i="52" l="1"/>
  <c r="E9" i="52"/>
  <c r="A80" i="52"/>
  <c r="B80" i="52"/>
  <c r="D82" i="52" l="1"/>
  <c r="K80" i="52"/>
  <c r="J80" i="52"/>
  <c r="I80" i="52"/>
  <c r="H80" i="52"/>
  <c r="G80" i="52"/>
  <c r="F80" i="52"/>
  <c r="E80" i="52"/>
  <c r="D80" i="52" s="1"/>
  <c r="D76" i="52"/>
  <c r="D74" i="52"/>
  <c r="E66" i="52"/>
  <c r="D28" i="52"/>
  <c r="D29" i="52"/>
  <c r="D30" i="52"/>
  <c r="D31" i="52"/>
  <c r="D32" i="52"/>
  <c r="D33" i="52"/>
  <c r="D34" i="52"/>
  <c r="F9" i="52" l="1"/>
  <c r="F7" i="52" s="1"/>
  <c r="G9" i="52"/>
  <c r="G7" i="52" s="1"/>
  <c r="H9" i="52"/>
  <c r="I9" i="52"/>
  <c r="J9" i="52"/>
  <c r="J7" i="52" s="1"/>
  <c r="K9" i="52"/>
  <c r="K7" i="52" s="1"/>
  <c r="H7" i="52"/>
  <c r="I7" i="52"/>
  <c r="E19" i="52" l="1"/>
  <c r="F19" i="52"/>
  <c r="G19" i="52"/>
  <c r="J50" i="52"/>
  <c r="G50" i="52"/>
  <c r="D53" i="52"/>
  <c r="D50" i="52" s="1"/>
  <c r="D49" i="52"/>
  <c r="D46" i="52"/>
  <c r="D44" i="52" s="1"/>
  <c r="E77" i="52" l="1"/>
  <c r="F77" i="52"/>
  <c r="G77" i="52"/>
  <c r="H77" i="52"/>
  <c r="I77" i="52"/>
  <c r="J77" i="52"/>
  <c r="K77" i="52"/>
  <c r="I74" i="52"/>
  <c r="J74" i="52"/>
  <c r="K74" i="52"/>
  <c r="E74" i="52"/>
  <c r="F74" i="52"/>
  <c r="G74" i="52"/>
  <c r="H74" i="52"/>
  <c r="E67" i="52"/>
  <c r="F69" i="52"/>
  <c r="F67" i="52" s="1"/>
  <c r="G69" i="52"/>
  <c r="G67" i="52" s="1"/>
  <c r="H69" i="52"/>
  <c r="H67" i="52" s="1"/>
  <c r="I69" i="52"/>
  <c r="I67" i="52" s="1"/>
  <c r="J69" i="52"/>
  <c r="J67" i="52" s="1"/>
  <c r="K69" i="52"/>
  <c r="K67" i="52" s="1"/>
  <c r="D79" i="52"/>
  <c r="D67" i="52" s="1"/>
  <c r="D77" i="52" l="1"/>
  <c r="H19" i="52"/>
  <c r="I19" i="52"/>
  <c r="J19" i="52"/>
  <c r="K19" i="52"/>
  <c r="E63" i="52"/>
  <c r="F63" i="52"/>
  <c r="G63" i="52"/>
  <c r="H63" i="52"/>
  <c r="I63" i="52"/>
  <c r="J63" i="52"/>
  <c r="K63" i="52"/>
  <c r="D66" i="52"/>
  <c r="D63" i="52" s="1"/>
  <c r="E10" i="52" l="1"/>
  <c r="F10" i="52"/>
  <c r="G10" i="52"/>
  <c r="H10" i="52"/>
  <c r="I10" i="52"/>
  <c r="J10" i="52"/>
  <c r="K10" i="52"/>
  <c r="D10" i="52"/>
  <c r="E25" i="52"/>
  <c r="E16" i="52" s="1"/>
  <c r="F25" i="52"/>
  <c r="F16" i="52" s="1"/>
  <c r="G25" i="52"/>
  <c r="G16" i="52" s="1"/>
  <c r="H25" i="52"/>
  <c r="H16" i="52" s="1"/>
  <c r="I25" i="52"/>
  <c r="I16" i="52" s="1"/>
  <c r="J25" i="52"/>
  <c r="J16" i="52" s="1"/>
  <c r="K25" i="52"/>
  <c r="K16" i="52" s="1"/>
  <c r="E24" i="52"/>
  <c r="E15" i="52" s="1"/>
  <c r="F24" i="52"/>
  <c r="F15" i="52" s="1"/>
  <c r="G24" i="52"/>
  <c r="G15" i="52" s="1"/>
  <c r="H24" i="52"/>
  <c r="H15" i="52" s="1"/>
  <c r="I24" i="52"/>
  <c r="I15" i="52" s="1"/>
  <c r="J24" i="52"/>
  <c r="J15" i="52" s="1"/>
  <c r="K24" i="52"/>
  <c r="K15" i="52" s="1"/>
  <c r="E23" i="52"/>
  <c r="E14" i="52" s="1"/>
  <c r="F23" i="52"/>
  <c r="F14" i="52" s="1"/>
  <c r="G23" i="52"/>
  <c r="G14" i="52" s="1"/>
  <c r="H23" i="52"/>
  <c r="H14" i="52" s="1"/>
  <c r="I23" i="52"/>
  <c r="I14" i="52" s="1"/>
  <c r="J23" i="52"/>
  <c r="J14" i="52" s="1"/>
  <c r="K23" i="52"/>
  <c r="K14" i="52" s="1"/>
  <c r="E22" i="52"/>
  <c r="E13" i="52" s="1"/>
  <c r="F22" i="52"/>
  <c r="F13" i="52" s="1"/>
  <c r="G22" i="52"/>
  <c r="G13" i="52" s="1"/>
  <c r="H22" i="52"/>
  <c r="H13" i="52" s="1"/>
  <c r="I22" i="52"/>
  <c r="I13" i="52" s="1"/>
  <c r="J22" i="52"/>
  <c r="J13" i="52" s="1"/>
  <c r="K22" i="52"/>
  <c r="E21" i="52"/>
  <c r="E12" i="52" s="1"/>
  <c r="F21" i="52"/>
  <c r="F12" i="52" s="1"/>
  <c r="G21" i="52"/>
  <c r="G12" i="52" s="1"/>
  <c r="H21" i="52"/>
  <c r="H12" i="52" s="1"/>
  <c r="I21" i="52"/>
  <c r="I12" i="52" s="1"/>
  <c r="J21" i="52"/>
  <c r="J12" i="52" s="1"/>
  <c r="K21" i="52"/>
  <c r="K12" i="52" s="1"/>
  <c r="E20" i="52"/>
  <c r="E11" i="52" s="1"/>
  <c r="F20" i="52"/>
  <c r="F11" i="52" s="1"/>
  <c r="G20" i="52"/>
  <c r="G11" i="52" s="1"/>
  <c r="H20" i="52"/>
  <c r="H11" i="52" s="1"/>
  <c r="I20" i="52"/>
  <c r="I11" i="52" s="1"/>
  <c r="J20" i="52"/>
  <c r="J11" i="52" s="1"/>
  <c r="K20" i="52"/>
  <c r="K11" i="52" s="1"/>
  <c r="I17" i="52"/>
  <c r="G60" i="52"/>
  <c r="H60" i="52"/>
  <c r="I60" i="52"/>
  <c r="J60" i="52"/>
  <c r="K60" i="52"/>
  <c r="E60" i="52"/>
  <c r="F60" i="52"/>
  <c r="D62" i="52"/>
  <c r="D60" i="52" s="1"/>
  <c r="E50" i="52"/>
  <c r="F50" i="52"/>
  <c r="H50" i="52"/>
  <c r="I50" i="52"/>
  <c r="K50" i="52"/>
  <c r="E47" i="52"/>
  <c r="F47" i="52"/>
  <c r="G47" i="52"/>
  <c r="H47" i="52"/>
  <c r="I47" i="52"/>
  <c r="J47" i="52"/>
  <c r="K47" i="52"/>
  <c r="D47" i="52"/>
  <c r="E44" i="52"/>
  <c r="F44" i="52"/>
  <c r="G44" i="52"/>
  <c r="H44" i="52"/>
  <c r="I44" i="52"/>
  <c r="J44" i="52"/>
  <c r="K44" i="52"/>
  <c r="D37" i="52"/>
  <c r="D38" i="52"/>
  <c r="D39" i="52"/>
  <c r="D40" i="52"/>
  <c r="D41" i="52"/>
  <c r="D42" i="52"/>
  <c r="D43" i="52"/>
  <c r="F35" i="52"/>
  <c r="G35" i="52"/>
  <c r="H35" i="52"/>
  <c r="I35" i="52"/>
  <c r="J35" i="52"/>
  <c r="K35" i="52"/>
  <c r="E35" i="52"/>
  <c r="F26" i="52"/>
  <c r="G26" i="52"/>
  <c r="H26" i="52"/>
  <c r="I26" i="52"/>
  <c r="J26" i="52"/>
  <c r="K26" i="52"/>
  <c r="E26" i="52"/>
  <c r="D19" i="52" l="1"/>
  <c r="E7" i="52"/>
  <c r="D26" i="52"/>
  <c r="H17" i="52"/>
  <c r="D20" i="52"/>
  <c r="D11" i="52" s="1"/>
  <c r="E17" i="52"/>
  <c r="K17" i="52"/>
  <c r="G17" i="52"/>
  <c r="D23" i="52"/>
  <c r="D14" i="52" s="1"/>
  <c r="D22" i="52"/>
  <c r="D13" i="52" s="1"/>
  <c r="D24" i="52"/>
  <c r="D15" i="52" s="1"/>
  <c r="J17" i="52"/>
  <c r="F17" i="52"/>
  <c r="K13" i="52"/>
  <c r="D25" i="52"/>
  <c r="D16" i="52" s="1"/>
  <c r="D21" i="52"/>
  <c r="D12" i="52" s="1"/>
  <c r="D35" i="52"/>
  <c r="D7" i="52" l="1"/>
  <c r="D17" i="52"/>
</calcChain>
</file>

<file path=xl/sharedStrings.xml><?xml version="1.0" encoding="utf-8"?>
<sst xmlns="http://schemas.openxmlformats.org/spreadsheetml/2006/main" count="113" uniqueCount="47">
  <si>
    <t>всего</t>
  </si>
  <si>
    <t>Подпрограмма 2</t>
  </si>
  <si>
    <t>Статус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</si>
  <si>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</si>
  <si>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</si>
  <si>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</si>
  <si>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</si>
  <si>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Управление дорожного хозяйства</t>
  </si>
  <si>
    <t>Управление транспорта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</si>
  <si>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</si>
  <si>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</si>
  <si>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</si>
  <si>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</si>
  <si>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</si>
  <si>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</si>
  <si>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</si>
  <si>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</si>
  <si>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</si>
  <si>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</si>
  <si>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</si>
  <si>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</si>
  <si>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</si>
  <si>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</si>
  <si>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</si>
  <si>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</si>
  <si>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</si>
  <si>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</si>
  <si>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</si>
  <si>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</si>
  <si>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 xml:space="preserve">Управа Центрального района </t>
  </si>
  <si>
    <t>Управа Ленинского района</t>
  </si>
  <si>
    <t>Управление строительной политики</t>
  </si>
  <si>
    <t>Содержание службы заказчика</t>
  </si>
  <si>
    <t>Совершенствование системы контроля и управления пассажирским транспортом</t>
  </si>
  <si>
    <t>Развитие транспортной системы</t>
  </si>
  <si>
    <t>в том числе по ГРБС</t>
  </si>
  <si>
    <t>ВСЕГО</t>
  </si>
  <si>
    <t xml:space="preserve">Развитие дорожного хозяйства </t>
  </si>
  <si>
    <t>Развитие городского пассажирского транспорта</t>
  </si>
  <si>
    <t>к муниципальной программе</t>
  </si>
  <si>
    <t>Подпрограмма 1</t>
  </si>
  <si>
    <t>Приложение № 4</t>
  </si>
  <si>
    <t>Мероприятие 1.9</t>
  </si>
  <si>
    <t>Муниципальная составляющая городского округа город Воронеж регионального проекта «Региональная и местная дорожная сеть» в рамках национального проекта «Безопасные качественные  дороги»</t>
  </si>
  <si>
    <t xml:space="preserve">Расходы бюджета городского округа город Воронеж на реализацию муниципальной программы 
городского округа город Воронеж «Развитие транспортной системы» (II этап)                            </t>
  </si>
  <si>
    <t>Руководитель управления дорожного хозяйства</t>
  </si>
  <si>
    <t>О.В. Котов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</si>
</sst>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trike/>
      <sz val="11"/>
      <name val="Calibri"/>
      <family val="2"/>
      <charset val="204"/>
    </font>
    <font>
      <sz val="1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67">
    <xf numFmtId="0" fontId="0" fillId="0" borderId="0" xfId="0"/>
    <xf numFmtId="4" fontId="8" fillId="2" borderId="0" xfId="1" applyNumberFormat="1" applyFont="1" applyFill="1"/>
    <xf numFmtId="0" fontId="7" fillId="2" borderId="0" xfId="1" applyFont="1" applyFill="1" applyAlignment="1"/>
    <xf numFmtId="0" fontId="4" fillId="2" borderId="0" xfId="1" applyFont="1" applyFill="1" applyAlignment="1">
      <alignment horizontal="center"/>
    </xf>
    <xf numFmtId="0" fontId="8" fillId="2" borderId="0" xfId="1" applyFont="1" applyFill="1"/>
    <xf numFmtId="0" fontId="3" fillId="2" borderId="4" xfId="1" applyFont="1" applyFill="1" applyBorder="1" applyAlignment="1">
      <alignment horizontal="left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left"/>
    </xf>
    <xf numFmtId="0" fontId="6" fillId="2" borderId="0" xfId="1" applyFont="1" applyFill="1"/>
    <xf numFmtId="4" fontId="9" fillId="2" borderId="1" xfId="1" applyNumberFormat="1" applyFont="1" applyFill="1" applyBorder="1" applyAlignment="1">
      <alignment horizontal="center" vertical="center"/>
    </xf>
    <xf numFmtId="0" fontId="8" fillId="2" borderId="0" xfId="1" applyFont="1" applyFill="1" applyAlignment="1">
      <alignment horizontal="left"/>
    </xf>
    <xf numFmtId="0" fontId="8" fillId="2" borderId="0" xfId="1" applyFont="1" applyFill="1" applyAlignment="1"/>
    <xf numFmtId="4" fontId="11" fillId="2" borderId="1" xfId="1" applyNumberFormat="1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center" vertical="center" wrapText="1"/>
    </xf>
    <xf numFmtId="0" fontId="10" fillId="2" borderId="0" xfId="1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left" vertical="top" wrapText="1"/>
    </xf>
    <xf numFmtId="0" fontId="3" fillId="2" borderId="0" xfId="1" applyFont="1" applyFill="1" applyBorder="1" applyAlignment="1">
      <alignment horizontal="left" vertical="center" wrapText="1"/>
    </xf>
    <xf numFmtId="4" fontId="3" fillId="2" borderId="0" xfId="1" applyNumberFormat="1" applyFont="1" applyFill="1" applyBorder="1" applyAlignment="1">
      <alignment horizontal="center" vertical="center" wrapText="1"/>
    </xf>
    <xf numFmtId="0" fontId="13" fillId="2" borderId="0" xfId="1" applyFont="1" applyFill="1"/>
    <xf numFmtId="4" fontId="13" fillId="2" borderId="0" xfId="1" applyNumberFormat="1" applyFont="1" applyFill="1"/>
    <xf numFmtId="165" fontId="13" fillId="2" borderId="0" xfId="0" applyNumberFormat="1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vertical="top" wrapText="1"/>
    </xf>
    <xf numFmtId="0" fontId="13" fillId="2" borderId="0" xfId="0" applyFont="1" applyFill="1" applyBorder="1" applyAlignment="1">
      <alignment horizontal="left" vertical="top" wrapText="1"/>
    </xf>
    <xf numFmtId="165" fontId="13" fillId="2" borderId="0" xfId="0" applyNumberFormat="1" applyFont="1" applyFill="1" applyBorder="1" applyAlignment="1">
      <alignment vertical="top" wrapText="1"/>
    </xf>
    <xf numFmtId="0" fontId="14" fillId="2" borderId="0" xfId="1" applyFont="1" applyFill="1"/>
    <xf numFmtId="0" fontId="14" fillId="2" borderId="0" xfId="1" applyFont="1" applyFill="1" applyAlignment="1">
      <alignment horizontal="left"/>
    </xf>
    <xf numFmtId="4" fontId="14" fillId="2" borderId="0" xfId="1" applyNumberFormat="1" applyFont="1" applyFill="1"/>
    <xf numFmtId="0" fontId="14" fillId="2" borderId="0" xfId="1" applyFont="1" applyFill="1" applyAlignment="1"/>
    <xf numFmtId="4" fontId="6" fillId="2" borderId="0" xfId="1" applyNumberFormat="1" applyFont="1" applyFill="1"/>
    <xf numFmtId="4" fontId="3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13" fillId="2" borderId="0" xfId="1" applyFont="1" applyFill="1" applyAlignment="1">
      <alignment horizontal="center"/>
    </xf>
    <xf numFmtId="4" fontId="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13" fillId="2" borderId="0" xfId="1" applyFont="1" applyFill="1" applyAlignment="1">
      <alignment horizontal="right"/>
    </xf>
    <xf numFmtId="4" fontId="3" fillId="2" borderId="0" xfId="0" applyNumberFormat="1" applyFont="1" applyFill="1" applyBorder="1" applyAlignment="1">
      <alignment horizontal="center" vertical="center" wrapText="1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4" fontId="9" fillId="2" borderId="0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/>
    </xf>
    <xf numFmtId="0" fontId="3" fillId="2" borderId="4" xfId="1" applyFont="1" applyFill="1" applyBorder="1" applyAlignment="1">
      <alignment horizontal="left" vertical="top" wrapText="1"/>
    </xf>
    <xf numFmtId="0" fontId="3" fillId="2" borderId="5" xfId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left" vertical="top" wrapText="1"/>
    </xf>
    <xf numFmtId="49" fontId="3" fillId="2" borderId="5" xfId="0" applyNumberFormat="1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4" fontId="14" fillId="2" borderId="0" xfId="1" applyNumberFormat="1" applyFont="1" applyFill="1" applyAlignment="1">
      <alignment horizontal="center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13" fillId="2" borderId="0" xfId="1" applyFont="1" applyFill="1" applyAlignment="1">
      <alignment horizontal="left"/>
    </xf>
    <xf numFmtId="0" fontId="13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8470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2"/>
    </sheetNames>
    <sheetDataSet>
      <sheetData sheetId="0">
        <row r="119">
          <cell r="A119" t="str">
            <v xml:space="preserve">Основное мероприятие 2 </v>
          </cell>
          <cell r="B119" t="str">
            <v>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98"/>
  <sheetViews>
    <sheetView tabSelected="1" showWhiteSpace="0" view="pageLayout" topLeftCell="A69" zoomScale="80" zoomScaleNormal="100" zoomScalePageLayoutView="80" workbookViewId="0">
      <selection activeCell="R13" sqref="R13"/>
    </sheetView>
  </sheetViews>
  <sheetFormatPr defaultRowHeight="18.75" x14ac:dyDescent="0.3"/>
  <cols>
    <col min="1" max="1" width="18" style="10" customWidth="1"/>
    <col min="2" max="2" width="29.28515625" style="4" customWidth="1"/>
    <col min="3" max="3" width="33.85546875" style="10" customWidth="1"/>
    <col min="4" max="4" width="19.28515625" style="4" customWidth="1"/>
    <col min="5" max="6" width="18" style="1" customWidth="1"/>
    <col min="7" max="7" width="17.42578125" style="1" customWidth="1"/>
    <col min="8" max="8" width="16.5703125" style="1" customWidth="1"/>
    <col min="9" max="9" width="19.140625" style="1" hidden="1" customWidth="1"/>
    <col min="10" max="10" width="16.42578125" style="4" customWidth="1"/>
    <col min="11" max="11" width="17.85546875" style="4" customWidth="1"/>
    <col min="12" max="12" width="10" style="4" bestFit="1" customWidth="1"/>
    <col min="13" max="14" width="9.140625" style="4"/>
    <col min="15" max="15" width="13.28515625" style="4" customWidth="1"/>
    <col min="16" max="226" width="9.140625" style="4"/>
    <col min="227" max="227" width="0" style="4" hidden="1" customWidth="1"/>
    <col min="228" max="228" width="21.7109375" style="4" customWidth="1"/>
    <col min="229" max="229" width="48.140625" style="4" customWidth="1"/>
    <col min="230" max="230" width="29.7109375" style="4" customWidth="1"/>
    <col min="231" max="231" width="11.42578125" style="4" customWidth="1"/>
    <col min="232" max="232" width="7.5703125" style="4" customWidth="1"/>
    <col min="233" max="233" width="11.7109375" style="4" customWidth="1"/>
    <col min="234" max="234" width="7.140625" style="4" customWidth="1"/>
    <col min="235" max="235" width="0" style="4" hidden="1" customWidth="1"/>
    <col min="236" max="237" width="19.140625" style="4" customWidth="1"/>
    <col min="238" max="238" width="20.42578125" style="4" customWidth="1"/>
    <col min="239" max="239" width="20.85546875" style="4" customWidth="1"/>
    <col min="240" max="241" width="22" style="4" customWidth="1"/>
    <col min="242" max="242" width="0" style="4" hidden="1" customWidth="1"/>
    <col min="243" max="243" width="27.28515625" style="4" customWidth="1"/>
    <col min="244" max="244" width="18.140625" style="4" bestFit="1" customWidth="1"/>
    <col min="245" max="245" width="11.42578125" style="4" bestFit="1" customWidth="1"/>
    <col min="246" max="246" width="11.5703125" style="4" bestFit="1" customWidth="1"/>
    <col min="247" max="482" width="9.140625" style="4"/>
    <col min="483" max="483" width="0" style="4" hidden="1" customWidth="1"/>
    <col min="484" max="484" width="21.7109375" style="4" customWidth="1"/>
    <col min="485" max="485" width="48.140625" style="4" customWidth="1"/>
    <col min="486" max="486" width="29.7109375" style="4" customWidth="1"/>
    <col min="487" max="487" width="11.42578125" style="4" customWidth="1"/>
    <col min="488" max="488" width="7.5703125" style="4" customWidth="1"/>
    <col min="489" max="489" width="11.7109375" style="4" customWidth="1"/>
    <col min="490" max="490" width="7.140625" style="4" customWidth="1"/>
    <col min="491" max="491" width="0" style="4" hidden="1" customWidth="1"/>
    <col min="492" max="493" width="19.140625" style="4" customWidth="1"/>
    <col min="494" max="494" width="20.42578125" style="4" customWidth="1"/>
    <col min="495" max="495" width="20.85546875" style="4" customWidth="1"/>
    <col min="496" max="497" width="22" style="4" customWidth="1"/>
    <col min="498" max="498" width="0" style="4" hidden="1" customWidth="1"/>
    <col min="499" max="499" width="27.28515625" style="4" customWidth="1"/>
    <col min="500" max="500" width="18.140625" style="4" bestFit="1" customWidth="1"/>
    <col min="501" max="501" width="11.42578125" style="4" bestFit="1" customWidth="1"/>
    <col min="502" max="502" width="11.5703125" style="4" bestFit="1" customWidth="1"/>
    <col min="503" max="738" width="9.140625" style="4"/>
    <col min="739" max="739" width="0" style="4" hidden="1" customWidth="1"/>
    <col min="740" max="740" width="21.7109375" style="4" customWidth="1"/>
    <col min="741" max="741" width="48.140625" style="4" customWidth="1"/>
    <col min="742" max="742" width="29.7109375" style="4" customWidth="1"/>
    <col min="743" max="743" width="11.42578125" style="4" customWidth="1"/>
    <col min="744" max="744" width="7.5703125" style="4" customWidth="1"/>
    <col min="745" max="745" width="11.7109375" style="4" customWidth="1"/>
    <col min="746" max="746" width="7.140625" style="4" customWidth="1"/>
    <col min="747" max="747" width="0" style="4" hidden="1" customWidth="1"/>
    <col min="748" max="749" width="19.140625" style="4" customWidth="1"/>
    <col min="750" max="750" width="20.42578125" style="4" customWidth="1"/>
    <col min="751" max="751" width="20.85546875" style="4" customWidth="1"/>
    <col min="752" max="753" width="22" style="4" customWidth="1"/>
    <col min="754" max="754" width="0" style="4" hidden="1" customWidth="1"/>
    <col min="755" max="755" width="27.28515625" style="4" customWidth="1"/>
    <col min="756" max="756" width="18.140625" style="4" bestFit="1" customWidth="1"/>
    <col min="757" max="757" width="11.42578125" style="4" bestFit="1" customWidth="1"/>
    <col min="758" max="758" width="11.5703125" style="4" bestFit="1" customWidth="1"/>
    <col min="759" max="994" width="9.140625" style="4"/>
    <col min="995" max="995" width="0" style="4" hidden="1" customWidth="1"/>
    <col min="996" max="996" width="21.7109375" style="4" customWidth="1"/>
    <col min="997" max="997" width="48.140625" style="4" customWidth="1"/>
    <col min="998" max="998" width="29.7109375" style="4" customWidth="1"/>
    <col min="999" max="999" width="11.42578125" style="4" customWidth="1"/>
    <col min="1000" max="1000" width="7.5703125" style="4" customWidth="1"/>
    <col min="1001" max="1001" width="11.7109375" style="4" customWidth="1"/>
    <col min="1002" max="1002" width="7.140625" style="4" customWidth="1"/>
    <col min="1003" max="1003" width="0" style="4" hidden="1" customWidth="1"/>
    <col min="1004" max="1005" width="19.140625" style="4" customWidth="1"/>
    <col min="1006" max="1006" width="20.42578125" style="4" customWidth="1"/>
    <col min="1007" max="1007" width="20.85546875" style="4" customWidth="1"/>
    <col min="1008" max="1009" width="22" style="4" customWidth="1"/>
    <col min="1010" max="1010" width="0" style="4" hidden="1" customWidth="1"/>
    <col min="1011" max="1011" width="27.28515625" style="4" customWidth="1"/>
    <col min="1012" max="1012" width="18.140625" style="4" bestFit="1" customWidth="1"/>
    <col min="1013" max="1013" width="11.42578125" style="4" bestFit="1" customWidth="1"/>
    <col min="1014" max="1014" width="11.5703125" style="4" bestFit="1" customWidth="1"/>
    <col min="1015" max="1250" width="9.140625" style="4"/>
    <col min="1251" max="1251" width="0" style="4" hidden="1" customWidth="1"/>
    <col min="1252" max="1252" width="21.7109375" style="4" customWidth="1"/>
    <col min="1253" max="1253" width="48.140625" style="4" customWidth="1"/>
    <col min="1254" max="1254" width="29.7109375" style="4" customWidth="1"/>
    <col min="1255" max="1255" width="11.42578125" style="4" customWidth="1"/>
    <col min="1256" max="1256" width="7.5703125" style="4" customWidth="1"/>
    <col min="1257" max="1257" width="11.7109375" style="4" customWidth="1"/>
    <col min="1258" max="1258" width="7.140625" style="4" customWidth="1"/>
    <col min="1259" max="1259" width="0" style="4" hidden="1" customWidth="1"/>
    <col min="1260" max="1261" width="19.140625" style="4" customWidth="1"/>
    <col min="1262" max="1262" width="20.42578125" style="4" customWidth="1"/>
    <col min="1263" max="1263" width="20.85546875" style="4" customWidth="1"/>
    <col min="1264" max="1265" width="22" style="4" customWidth="1"/>
    <col min="1266" max="1266" width="0" style="4" hidden="1" customWidth="1"/>
    <col min="1267" max="1267" width="27.28515625" style="4" customWidth="1"/>
    <col min="1268" max="1268" width="18.140625" style="4" bestFit="1" customWidth="1"/>
    <col min="1269" max="1269" width="11.42578125" style="4" bestFit="1" customWidth="1"/>
    <col min="1270" max="1270" width="11.5703125" style="4" bestFit="1" customWidth="1"/>
    <col min="1271" max="1506" width="9.140625" style="4"/>
    <col min="1507" max="1507" width="0" style="4" hidden="1" customWidth="1"/>
    <col min="1508" max="1508" width="21.7109375" style="4" customWidth="1"/>
    <col min="1509" max="1509" width="48.140625" style="4" customWidth="1"/>
    <col min="1510" max="1510" width="29.7109375" style="4" customWidth="1"/>
    <col min="1511" max="1511" width="11.42578125" style="4" customWidth="1"/>
    <col min="1512" max="1512" width="7.5703125" style="4" customWidth="1"/>
    <col min="1513" max="1513" width="11.7109375" style="4" customWidth="1"/>
    <col min="1514" max="1514" width="7.140625" style="4" customWidth="1"/>
    <col min="1515" max="1515" width="0" style="4" hidden="1" customWidth="1"/>
    <col min="1516" max="1517" width="19.140625" style="4" customWidth="1"/>
    <col min="1518" max="1518" width="20.42578125" style="4" customWidth="1"/>
    <col min="1519" max="1519" width="20.85546875" style="4" customWidth="1"/>
    <col min="1520" max="1521" width="22" style="4" customWidth="1"/>
    <col min="1522" max="1522" width="0" style="4" hidden="1" customWidth="1"/>
    <col min="1523" max="1523" width="27.28515625" style="4" customWidth="1"/>
    <col min="1524" max="1524" width="18.140625" style="4" bestFit="1" customWidth="1"/>
    <col min="1525" max="1525" width="11.42578125" style="4" bestFit="1" customWidth="1"/>
    <col min="1526" max="1526" width="11.5703125" style="4" bestFit="1" customWidth="1"/>
    <col min="1527" max="1762" width="9.140625" style="4"/>
    <col min="1763" max="1763" width="0" style="4" hidden="1" customWidth="1"/>
    <col min="1764" max="1764" width="21.7109375" style="4" customWidth="1"/>
    <col min="1765" max="1765" width="48.140625" style="4" customWidth="1"/>
    <col min="1766" max="1766" width="29.7109375" style="4" customWidth="1"/>
    <col min="1767" max="1767" width="11.42578125" style="4" customWidth="1"/>
    <col min="1768" max="1768" width="7.5703125" style="4" customWidth="1"/>
    <col min="1769" max="1769" width="11.7109375" style="4" customWidth="1"/>
    <col min="1770" max="1770" width="7.140625" style="4" customWidth="1"/>
    <col min="1771" max="1771" width="0" style="4" hidden="1" customWidth="1"/>
    <col min="1772" max="1773" width="19.140625" style="4" customWidth="1"/>
    <col min="1774" max="1774" width="20.42578125" style="4" customWidth="1"/>
    <col min="1775" max="1775" width="20.85546875" style="4" customWidth="1"/>
    <col min="1776" max="1777" width="22" style="4" customWidth="1"/>
    <col min="1778" max="1778" width="0" style="4" hidden="1" customWidth="1"/>
    <col min="1779" max="1779" width="27.28515625" style="4" customWidth="1"/>
    <col min="1780" max="1780" width="18.140625" style="4" bestFit="1" customWidth="1"/>
    <col min="1781" max="1781" width="11.42578125" style="4" bestFit="1" customWidth="1"/>
    <col min="1782" max="1782" width="11.5703125" style="4" bestFit="1" customWidth="1"/>
    <col min="1783" max="2018" width="9.140625" style="4"/>
    <col min="2019" max="2019" width="0" style="4" hidden="1" customWidth="1"/>
    <col min="2020" max="2020" width="21.7109375" style="4" customWidth="1"/>
    <col min="2021" max="2021" width="48.140625" style="4" customWidth="1"/>
    <col min="2022" max="2022" width="29.7109375" style="4" customWidth="1"/>
    <col min="2023" max="2023" width="11.42578125" style="4" customWidth="1"/>
    <col min="2024" max="2024" width="7.5703125" style="4" customWidth="1"/>
    <col min="2025" max="2025" width="11.7109375" style="4" customWidth="1"/>
    <col min="2026" max="2026" width="7.140625" style="4" customWidth="1"/>
    <col min="2027" max="2027" width="0" style="4" hidden="1" customWidth="1"/>
    <col min="2028" max="2029" width="19.140625" style="4" customWidth="1"/>
    <col min="2030" max="2030" width="20.42578125" style="4" customWidth="1"/>
    <col min="2031" max="2031" width="20.85546875" style="4" customWidth="1"/>
    <col min="2032" max="2033" width="22" style="4" customWidth="1"/>
    <col min="2034" max="2034" width="0" style="4" hidden="1" customWidth="1"/>
    <col min="2035" max="2035" width="27.28515625" style="4" customWidth="1"/>
    <col min="2036" max="2036" width="18.140625" style="4" bestFit="1" customWidth="1"/>
    <col min="2037" max="2037" width="11.42578125" style="4" bestFit="1" customWidth="1"/>
    <col min="2038" max="2038" width="11.5703125" style="4" bestFit="1" customWidth="1"/>
    <col min="2039" max="2274" width="9.140625" style="4"/>
    <col min="2275" max="2275" width="0" style="4" hidden="1" customWidth="1"/>
    <col min="2276" max="2276" width="21.7109375" style="4" customWidth="1"/>
    <col min="2277" max="2277" width="48.140625" style="4" customWidth="1"/>
    <col min="2278" max="2278" width="29.7109375" style="4" customWidth="1"/>
    <col min="2279" max="2279" width="11.42578125" style="4" customWidth="1"/>
    <col min="2280" max="2280" width="7.5703125" style="4" customWidth="1"/>
    <col min="2281" max="2281" width="11.7109375" style="4" customWidth="1"/>
    <col min="2282" max="2282" width="7.140625" style="4" customWidth="1"/>
    <col min="2283" max="2283" width="0" style="4" hidden="1" customWidth="1"/>
    <col min="2284" max="2285" width="19.140625" style="4" customWidth="1"/>
    <col min="2286" max="2286" width="20.42578125" style="4" customWidth="1"/>
    <col min="2287" max="2287" width="20.85546875" style="4" customWidth="1"/>
    <col min="2288" max="2289" width="22" style="4" customWidth="1"/>
    <col min="2290" max="2290" width="0" style="4" hidden="1" customWidth="1"/>
    <col min="2291" max="2291" width="27.28515625" style="4" customWidth="1"/>
    <col min="2292" max="2292" width="18.140625" style="4" bestFit="1" customWidth="1"/>
    <col min="2293" max="2293" width="11.42578125" style="4" bestFit="1" customWidth="1"/>
    <col min="2294" max="2294" width="11.5703125" style="4" bestFit="1" customWidth="1"/>
    <col min="2295" max="2530" width="9.140625" style="4"/>
    <col min="2531" max="2531" width="0" style="4" hidden="1" customWidth="1"/>
    <col min="2532" max="2532" width="21.7109375" style="4" customWidth="1"/>
    <col min="2533" max="2533" width="48.140625" style="4" customWidth="1"/>
    <col min="2534" max="2534" width="29.7109375" style="4" customWidth="1"/>
    <col min="2535" max="2535" width="11.42578125" style="4" customWidth="1"/>
    <col min="2536" max="2536" width="7.5703125" style="4" customWidth="1"/>
    <col min="2537" max="2537" width="11.7109375" style="4" customWidth="1"/>
    <col min="2538" max="2538" width="7.140625" style="4" customWidth="1"/>
    <col min="2539" max="2539" width="0" style="4" hidden="1" customWidth="1"/>
    <col min="2540" max="2541" width="19.140625" style="4" customWidth="1"/>
    <col min="2542" max="2542" width="20.42578125" style="4" customWidth="1"/>
    <col min="2543" max="2543" width="20.85546875" style="4" customWidth="1"/>
    <col min="2544" max="2545" width="22" style="4" customWidth="1"/>
    <col min="2546" max="2546" width="0" style="4" hidden="1" customWidth="1"/>
    <col min="2547" max="2547" width="27.28515625" style="4" customWidth="1"/>
    <col min="2548" max="2548" width="18.140625" style="4" bestFit="1" customWidth="1"/>
    <col min="2549" max="2549" width="11.42578125" style="4" bestFit="1" customWidth="1"/>
    <col min="2550" max="2550" width="11.5703125" style="4" bestFit="1" customWidth="1"/>
    <col min="2551" max="2786" width="9.140625" style="4"/>
    <col min="2787" max="2787" width="0" style="4" hidden="1" customWidth="1"/>
    <col min="2788" max="2788" width="21.7109375" style="4" customWidth="1"/>
    <col min="2789" max="2789" width="48.140625" style="4" customWidth="1"/>
    <col min="2790" max="2790" width="29.7109375" style="4" customWidth="1"/>
    <col min="2791" max="2791" width="11.42578125" style="4" customWidth="1"/>
    <col min="2792" max="2792" width="7.5703125" style="4" customWidth="1"/>
    <col min="2793" max="2793" width="11.7109375" style="4" customWidth="1"/>
    <col min="2794" max="2794" width="7.140625" style="4" customWidth="1"/>
    <col min="2795" max="2795" width="0" style="4" hidden="1" customWidth="1"/>
    <col min="2796" max="2797" width="19.140625" style="4" customWidth="1"/>
    <col min="2798" max="2798" width="20.42578125" style="4" customWidth="1"/>
    <col min="2799" max="2799" width="20.85546875" style="4" customWidth="1"/>
    <col min="2800" max="2801" width="22" style="4" customWidth="1"/>
    <col min="2802" max="2802" width="0" style="4" hidden="1" customWidth="1"/>
    <col min="2803" max="2803" width="27.28515625" style="4" customWidth="1"/>
    <col min="2804" max="2804" width="18.140625" style="4" bestFit="1" customWidth="1"/>
    <col min="2805" max="2805" width="11.42578125" style="4" bestFit="1" customWidth="1"/>
    <col min="2806" max="2806" width="11.5703125" style="4" bestFit="1" customWidth="1"/>
    <col min="2807" max="3042" width="9.140625" style="4"/>
    <col min="3043" max="3043" width="0" style="4" hidden="1" customWidth="1"/>
    <col min="3044" max="3044" width="21.7109375" style="4" customWidth="1"/>
    <col min="3045" max="3045" width="48.140625" style="4" customWidth="1"/>
    <col min="3046" max="3046" width="29.7109375" style="4" customWidth="1"/>
    <col min="3047" max="3047" width="11.42578125" style="4" customWidth="1"/>
    <col min="3048" max="3048" width="7.5703125" style="4" customWidth="1"/>
    <col min="3049" max="3049" width="11.7109375" style="4" customWidth="1"/>
    <col min="3050" max="3050" width="7.140625" style="4" customWidth="1"/>
    <col min="3051" max="3051" width="0" style="4" hidden="1" customWidth="1"/>
    <col min="3052" max="3053" width="19.140625" style="4" customWidth="1"/>
    <col min="3054" max="3054" width="20.42578125" style="4" customWidth="1"/>
    <col min="3055" max="3055" width="20.85546875" style="4" customWidth="1"/>
    <col min="3056" max="3057" width="22" style="4" customWidth="1"/>
    <col min="3058" max="3058" width="0" style="4" hidden="1" customWidth="1"/>
    <col min="3059" max="3059" width="27.28515625" style="4" customWidth="1"/>
    <col min="3060" max="3060" width="18.140625" style="4" bestFit="1" customWidth="1"/>
    <col min="3061" max="3061" width="11.42578125" style="4" bestFit="1" customWidth="1"/>
    <col min="3062" max="3062" width="11.5703125" style="4" bestFit="1" customWidth="1"/>
    <col min="3063" max="3298" width="9.140625" style="4"/>
    <col min="3299" max="3299" width="0" style="4" hidden="1" customWidth="1"/>
    <col min="3300" max="3300" width="21.7109375" style="4" customWidth="1"/>
    <col min="3301" max="3301" width="48.140625" style="4" customWidth="1"/>
    <col min="3302" max="3302" width="29.7109375" style="4" customWidth="1"/>
    <col min="3303" max="3303" width="11.42578125" style="4" customWidth="1"/>
    <col min="3304" max="3304" width="7.5703125" style="4" customWidth="1"/>
    <col min="3305" max="3305" width="11.7109375" style="4" customWidth="1"/>
    <col min="3306" max="3306" width="7.140625" style="4" customWidth="1"/>
    <col min="3307" max="3307" width="0" style="4" hidden="1" customWidth="1"/>
    <col min="3308" max="3309" width="19.140625" style="4" customWidth="1"/>
    <col min="3310" max="3310" width="20.42578125" style="4" customWidth="1"/>
    <col min="3311" max="3311" width="20.85546875" style="4" customWidth="1"/>
    <col min="3312" max="3313" width="22" style="4" customWidth="1"/>
    <col min="3314" max="3314" width="0" style="4" hidden="1" customWidth="1"/>
    <col min="3315" max="3315" width="27.28515625" style="4" customWidth="1"/>
    <col min="3316" max="3316" width="18.140625" style="4" bestFit="1" customWidth="1"/>
    <col min="3317" max="3317" width="11.42578125" style="4" bestFit="1" customWidth="1"/>
    <col min="3318" max="3318" width="11.5703125" style="4" bestFit="1" customWidth="1"/>
    <col min="3319" max="3554" width="9.140625" style="4"/>
    <col min="3555" max="3555" width="0" style="4" hidden="1" customWidth="1"/>
    <col min="3556" max="3556" width="21.7109375" style="4" customWidth="1"/>
    <col min="3557" max="3557" width="48.140625" style="4" customWidth="1"/>
    <col min="3558" max="3558" width="29.7109375" style="4" customWidth="1"/>
    <col min="3559" max="3559" width="11.42578125" style="4" customWidth="1"/>
    <col min="3560" max="3560" width="7.5703125" style="4" customWidth="1"/>
    <col min="3561" max="3561" width="11.7109375" style="4" customWidth="1"/>
    <col min="3562" max="3562" width="7.140625" style="4" customWidth="1"/>
    <col min="3563" max="3563" width="0" style="4" hidden="1" customWidth="1"/>
    <col min="3564" max="3565" width="19.140625" style="4" customWidth="1"/>
    <col min="3566" max="3566" width="20.42578125" style="4" customWidth="1"/>
    <col min="3567" max="3567" width="20.85546875" style="4" customWidth="1"/>
    <col min="3568" max="3569" width="22" style="4" customWidth="1"/>
    <col min="3570" max="3570" width="0" style="4" hidden="1" customWidth="1"/>
    <col min="3571" max="3571" width="27.28515625" style="4" customWidth="1"/>
    <col min="3572" max="3572" width="18.140625" style="4" bestFit="1" customWidth="1"/>
    <col min="3573" max="3573" width="11.42578125" style="4" bestFit="1" customWidth="1"/>
    <col min="3574" max="3574" width="11.5703125" style="4" bestFit="1" customWidth="1"/>
    <col min="3575" max="3810" width="9.140625" style="4"/>
    <col min="3811" max="3811" width="0" style="4" hidden="1" customWidth="1"/>
    <col min="3812" max="3812" width="21.7109375" style="4" customWidth="1"/>
    <col min="3813" max="3813" width="48.140625" style="4" customWidth="1"/>
    <col min="3814" max="3814" width="29.7109375" style="4" customWidth="1"/>
    <col min="3815" max="3815" width="11.42578125" style="4" customWidth="1"/>
    <col min="3816" max="3816" width="7.5703125" style="4" customWidth="1"/>
    <col min="3817" max="3817" width="11.7109375" style="4" customWidth="1"/>
    <col min="3818" max="3818" width="7.140625" style="4" customWidth="1"/>
    <col min="3819" max="3819" width="0" style="4" hidden="1" customWidth="1"/>
    <col min="3820" max="3821" width="19.140625" style="4" customWidth="1"/>
    <col min="3822" max="3822" width="20.42578125" style="4" customWidth="1"/>
    <col min="3823" max="3823" width="20.85546875" style="4" customWidth="1"/>
    <col min="3824" max="3825" width="22" style="4" customWidth="1"/>
    <col min="3826" max="3826" width="0" style="4" hidden="1" customWidth="1"/>
    <col min="3827" max="3827" width="27.28515625" style="4" customWidth="1"/>
    <col min="3828" max="3828" width="18.140625" style="4" bestFit="1" customWidth="1"/>
    <col min="3829" max="3829" width="11.42578125" style="4" bestFit="1" customWidth="1"/>
    <col min="3830" max="3830" width="11.5703125" style="4" bestFit="1" customWidth="1"/>
    <col min="3831" max="4066" width="9.140625" style="4"/>
    <col min="4067" max="4067" width="0" style="4" hidden="1" customWidth="1"/>
    <col min="4068" max="4068" width="21.7109375" style="4" customWidth="1"/>
    <col min="4069" max="4069" width="48.140625" style="4" customWidth="1"/>
    <col min="4070" max="4070" width="29.7109375" style="4" customWidth="1"/>
    <col min="4071" max="4071" width="11.42578125" style="4" customWidth="1"/>
    <col min="4072" max="4072" width="7.5703125" style="4" customWidth="1"/>
    <col min="4073" max="4073" width="11.7109375" style="4" customWidth="1"/>
    <col min="4074" max="4074" width="7.140625" style="4" customWidth="1"/>
    <col min="4075" max="4075" width="0" style="4" hidden="1" customWidth="1"/>
    <col min="4076" max="4077" width="19.140625" style="4" customWidth="1"/>
    <col min="4078" max="4078" width="20.42578125" style="4" customWidth="1"/>
    <col min="4079" max="4079" width="20.85546875" style="4" customWidth="1"/>
    <col min="4080" max="4081" width="22" style="4" customWidth="1"/>
    <col min="4082" max="4082" width="0" style="4" hidden="1" customWidth="1"/>
    <col min="4083" max="4083" width="27.28515625" style="4" customWidth="1"/>
    <col min="4084" max="4084" width="18.140625" style="4" bestFit="1" customWidth="1"/>
    <col min="4085" max="4085" width="11.42578125" style="4" bestFit="1" customWidth="1"/>
    <col min="4086" max="4086" width="11.5703125" style="4" bestFit="1" customWidth="1"/>
    <col min="4087" max="4322" width="9.140625" style="4"/>
    <col min="4323" max="4323" width="0" style="4" hidden="1" customWidth="1"/>
    <col min="4324" max="4324" width="21.7109375" style="4" customWidth="1"/>
    <col min="4325" max="4325" width="48.140625" style="4" customWidth="1"/>
    <col min="4326" max="4326" width="29.7109375" style="4" customWidth="1"/>
    <col min="4327" max="4327" width="11.42578125" style="4" customWidth="1"/>
    <col min="4328" max="4328" width="7.5703125" style="4" customWidth="1"/>
    <col min="4329" max="4329" width="11.7109375" style="4" customWidth="1"/>
    <col min="4330" max="4330" width="7.140625" style="4" customWidth="1"/>
    <col min="4331" max="4331" width="0" style="4" hidden="1" customWidth="1"/>
    <col min="4332" max="4333" width="19.140625" style="4" customWidth="1"/>
    <col min="4334" max="4334" width="20.42578125" style="4" customWidth="1"/>
    <col min="4335" max="4335" width="20.85546875" style="4" customWidth="1"/>
    <col min="4336" max="4337" width="22" style="4" customWidth="1"/>
    <col min="4338" max="4338" width="0" style="4" hidden="1" customWidth="1"/>
    <col min="4339" max="4339" width="27.28515625" style="4" customWidth="1"/>
    <col min="4340" max="4340" width="18.140625" style="4" bestFit="1" customWidth="1"/>
    <col min="4341" max="4341" width="11.42578125" style="4" bestFit="1" customWidth="1"/>
    <col min="4342" max="4342" width="11.5703125" style="4" bestFit="1" customWidth="1"/>
    <col min="4343" max="4578" width="9.140625" style="4"/>
    <col min="4579" max="4579" width="0" style="4" hidden="1" customWidth="1"/>
    <col min="4580" max="4580" width="21.7109375" style="4" customWidth="1"/>
    <col min="4581" max="4581" width="48.140625" style="4" customWidth="1"/>
    <col min="4582" max="4582" width="29.7109375" style="4" customWidth="1"/>
    <col min="4583" max="4583" width="11.42578125" style="4" customWidth="1"/>
    <col min="4584" max="4584" width="7.5703125" style="4" customWidth="1"/>
    <col min="4585" max="4585" width="11.7109375" style="4" customWidth="1"/>
    <col min="4586" max="4586" width="7.140625" style="4" customWidth="1"/>
    <col min="4587" max="4587" width="0" style="4" hidden="1" customWidth="1"/>
    <col min="4588" max="4589" width="19.140625" style="4" customWidth="1"/>
    <col min="4590" max="4590" width="20.42578125" style="4" customWidth="1"/>
    <col min="4591" max="4591" width="20.85546875" style="4" customWidth="1"/>
    <col min="4592" max="4593" width="22" style="4" customWidth="1"/>
    <col min="4594" max="4594" width="0" style="4" hidden="1" customWidth="1"/>
    <col min="4595" max="4595" width="27.28515625" style="4" customWidth="1"/>
    <col min="4596" max="4596" width="18.140625" style="4" bestFit="1" customWidth="1"/>
    <col min="4597" max="4597" width="11.42578125" style="4" bestFit="1" customWidth="1"/>
    <col min="4598" max="4598" width="11.5703125" style="4" bestFit="1" customWidth="1"/>
    <col min="4599" max="4834" width="9.140625" style="4"/>
    <col min="4835" max="4835" width="0" style="4" hidden="1" customWidth="1"/>
    <col min="4836" max="4836" width="21.7109375" style="4" customWidth="1"/>
    <col min="4837" max="4837" width="48.140625" style="4" customWidth="1"/>
    <col min="4838" max="4838" width="29.7109375" style="4" customWidth="1"/>
    <col min="4839" max="4839" width="11.42578125" style="4" customWidth="1"/>
    <col min="4840" max="4840" width="7.5703125" style="4" customWidth="1"/>
    <col min="4841" max="4841" width="11.7109375" style="4" customWidth="1"/>
    <col min="4842" max="4842" width="7.140625" style="4" customWidth="1"/>
    <col min="4843" max="4843" width="0" style="4" hidden="1" customWidth="1"/>
    <col min="4844" max="4845" width="19.140625" style="4" customWidth="1"/>
    <col min="4846" max="4846" width="20.42578125" style="4" customWidth="1"/>
    <col min="4847" max="4847" width="20.85546875" style="4" customWidth="1"/>
    <col min="4848" max="4849" width="22" style="4" customWidth="1"/>
    <col min="4850" max="4850" width="0" style="4" hidden="1" customWidth="1"/>
    <col min="4851" max="4851" width="27.28515625" style="4" customWidth="1"/>
    <col min="4852" max="4852" width="18.140625" style="4" bestFit="1" customWidth="1"/>
    <col min="4853" max="4853" width="11.42578125" style="4" bestFit="1" customWidth="1"/>
    <col min="4854" max="4854" width="11.5703125" style="4" bestFit="1" customWidth="1"/>
    <col min="4855" max="5090" width="9.140625" style="4"/>
    <col min="5091" max="5091" width="0" style="4" hidden="1" customWidth="1"/>
    <col min="5092" max="5092" width="21.7109375" style="4" customWidth="1"/>
    <col min="5093" max="5093" width="48.140625" style="4" customWidth="1"/>
    <col min="5094" max="5094" width="29.7109375" style="4" customWidth="1"/>
    <col min="5095" max="5095" width="11.42578125" style="4" customWidth="1"/>
    <col min="5096" max="5096" width="7.5703125" style="4" customWidth="1"/>
    <col min="5097" max="5097" width="11.7109375" style="4" customWidth="1"/>
    <col min="5098" max="5098" width="7.140625" style="4" customWidth="1"/>
    <col min="5099" max="5099" width="0" style="4" hidden="1" customWidth="1"/>
    <col min="5100" max="5101" width="19.140625" style="4" customWidth="1"/>
    <col min="5102" max="5102" width="20.42578125" style="4" customWidth="1"/>
    <col min="5103" max="5103" width="20.85546875" style="4" customWidth="1"/>
    <col min="5104" max="5105" width="22" style="4" customWidth="1"/>
    <col min="5106" max="5106" width="0" style="4" hidden="1" customWidth="1"/>
    <col min="5107" max="5107" width="27.28515625" style="4" customWidth="1"/>
    <col min="5108" max="5108" width="18.140625" style="4" bestFit="1" customWidth="1"/>
    <col min="5109" max="5109" width="11.42578125" style="4" bestFit="1" customWidth="1"/>
    <col min="5110" max="5110" width="11.5703125" style="4" bestFit="1" customWidth="1"/>
    <col min="5111" max="5346" width="9.140625" style="4"/>
    <col min="5347" max="5347" width="0" style="4" hidden="1" customWidth="1"/>
    <col min="5348" max="5348" width="21.7109375" style="4" customWidth="1"/>
    <col min="5349" max="5349" width="48.140625" style="4" customWidth="1"/>
    <col min="5350" max="5350" width="29.7109375" style="4" customWidth="1"/>
    <col min="5351" max="5351" width="11.42578125" style="4" customWidth="1"/>
    <col min="5352" max="5352" width="7.5703125" style="4" customWidth="1"/>
    <col min="5353" max="5353" width="11.7109375" style="4" customWidth="1"/>
    <col min="5354" max="5354" width="7.140625" style="4" customWidth="1"/>
    <col min="5355" max="5355" width="0" style="4" hidden="1" customWidth="1"/>
    <col min="5356" max="5357" width="19.140625" style="4" customWidth="1"/>
    <col min="5358" max="5358" width="20.42578125" style="4" customWidth="1"/>
    <col min="5359" max="5359" width="20.85546875" style="4" customWidth="1"/>
    <col min="5360" max="5361" width="22" style="4" customWidth="1"/>
    <col min="5362" max="5362" width="0" style="4" hidden="1" customWidth="1"/>
    <col min="5363" max="5363" width="27.28515625" style="4" customWidth="1"/>
    <col min="5364" max="5364" width="18.140625" style="4" bestFit="1" customWidth="1"/>
    <col min="5365" max="5365" width="11.42578125" style="4" bestFit="1" customWidth="1"/>
    <col min="5366" max="5366" width="11.5703125" style="4" bestFit="1" customWidth="1"/>
    <col min="5367" max="5602" width="9.140625" style="4"/>
    <col min="5603" max="5603" width="0" style="4" hidden="1" customWidth="1"/>
    <col min="5604" max="5604" width="21.7109375" style="4" customWidth="1"/>
    <col min="5605" max="5605" width="48.140625" style="4" customWidth="1"/>
    <col min="5606" max="5606" width="29.7109375" style="4" customWidth="1"/>
    <col min="5607" max="5607" width="11.42578125" style="4" customWidth="1"/>
    <col min="5608" max="5608" width="7.5703125" style="4" customWidth="1"/>
    <col min="5609" max="5609" width="11.7109375" style="4" customWidth="1"/>
    <col min="5610" max="5610" width="7.140625" style="4" customWidth="1"/>
    <col min="5611" max="5611" width="0" style="4" hidden="1" customWidth="1"/>
    <col min="5612" max="5613" width="19.140625" style="4" customWidth="1"/>
    <col min="5614" max="5614" width="20.42578125" style="4" customWidth="1"/>
    <col min="5615" max="5615" width="20.85546875" style="4" customWidth="1"/>
    <col min="5616" max="5617" width="22" style="4" customWidth="1"/>
    <col min="5618" max="5618" width="0" style="4" hidden="1" customWidth="1"/>
    <col min="5619" max="5619" width="27.28515625" style="4" customWidth="1"/>
    <col min="5620" max="5620" width="18.140625" style="4" bestFit="1" customWidth="1"/>
    <col min="5621" max="5621" width="11.42578125" style="4" bestFit="1" customWidth="1"/>
    <col min="5622" max="5622" width="11.5703125" style="4" bestFit="1" customWidth="1"/>
    <col min="5623" max="5858" width="9.140625" style="4"/>
    <col min="5859" max="5859" width="0" style="4" hidden="1" customWidth="1"/>
    <col min="5860" max="5860" width="21.7109375" style="4" customWidth="1"/>
    <col min="5861" max="5861" width="48.140625" style="4" customWidth="1"/>
    <col min="5862" max="5862" width="29.7109375" style="4" customWidth="1"/>
    <col min="5863" max="5863" width="11.42578125" style="4" customWidth="1"/>
    <col min="5864" max="5864" width="7.5703125" style="4" customWidth="1"/>
    <col min="5865" max="5865" width="11.7109375" style="4" customWidth="1"/>
    <col min="5866" max="5866" width="7.140625" style="4" customWidth="1"/>
    <col min="5867" max="5867" width="0" style="4" hidden="1" customWidth="1"/>
    <col min="5868" max="5869" width="19.140625" style="4" customWidth="1"/>
    <col min="5870" max="5870" width="20.42578125" style="4" customWidth="1"/>
    <col min="5871" max="5871" width="20.85546875" style="4" customWidth="1"/>
    <col min="5872" max="5873" width="22" style="4" customWidth="1"/>
    <col min="5874" max="5874" width="0" style="4" hidden="1" customWidth="1"/>
    <col min="5875" max="5875" width="27.28515625" style="4" customWidth="1"/>
    <col min="5876" max="5876" width="18.140625" style="4" bestFit="1" customWidth="1"/>
    <col min="5877" max="5877" width="11.42578125" style="4" bestFit="1" customWidth="1"/>
    <col min="5878" max="5878" width="11.5703125" style="4" bestFit="1" customWidth="1"/>
    <col min="5879" max="6114" width="9.140625" style="4"/>
    <col min="6115" max="6115" width="0" style="4" hidden="1" customWidth="1"/>
    <col min="6116" max="6116" width="21.7109375" style="4" customWidth="1"/>
    <col min="6117" max="6117" width="48.140625" style="4" customWidth="1"/>
    <col min="6118" max="6118" width="29.7109375" style="4" customWidth="1"/>
    <col min="6119" max="6119" width="11.42578125" style="4" customWidth="1"/>
    <col min="6120" max="6120" width="7.5703125" style="4" customWidth="1"/>
    <col min="6121" max="6121" width="11.7109375" style="4" customWidth="1"/>
    <col min="6122" max="6122" width="7.140625" style="4" customWidth="1"/>
    <col min="6123" max="6123" width="0" style="4" hidden="1" customWidth="1"/>
    <col min="6124" max="6125" width="19.140625" style="4" customWidth="1"/>
    <col min="6126" max="6126" width="20.42578125" style="4" customWidth="1"/>
    <col min="6127" max="6127" width="20.85546875" style="4" customWidth="1"/>
    <col min="6128" max="6129" width="22" style="4" customWidth="1"/>
    <col min="6130" max="6130" width="0" style="4" hidden="1" customWidth="1"/>
    <col min="6131" max="6131" width="27.28515625" style="4" customWidth="1"/>
    <col min="6132" max="6132" width="18.140625" style="4" bestFit="1" customWidth="1"/>
    <col min="6133" max="6133" width="11.42578125" style="4" bestFit="1" customWidth="1"/>
    <col min="6134" max="6134" width="11.5703125" style="4" bestFit="1" customWidth="1"/>
    <col min="6135" max="6370" width="9.140625" style="4"/>
    <col min="6371" max="6371" width="0" style="4" hidden="1" customWidth="1"/>
    <col min="6372" max="6372" width="21.7109375" style="4" customWidth="1"/>
    <col min="6373" max="6373" width="48.140625" style="4" customWidth="1"/>
    <col min="6374" max="6374" width="29.7109375" style="4" customWidth="1"/>
    <col min="6375" max="6375" width="11.42578125" style="4" customWidth="1"/>
    <col min="6376" max="6376" width="7.5703125" style="4" customWidth="1"/>
    <col min="6377" max="6377" width="11.7109375" style="4" customWidth="1"/>
    <col min="6378" max="6378" width="7.140625" style="4" customWidth="1"/>
    <col min="6379" max="6379" width="0" style="4" hidden="1" customWidth="1"/>
    <col min="6380" max="6381" width="19.140625" style="4" customWidth="1"/>
    <col min="6382" max="6382" width="20.42578125" style="4" customWidth="1"/>
    <col min="6383" max="6383" width="20.85546875" style="4" customWidth="1"/>
    <col min="6384" max="6385" width="22" style="4" customWidth="1"/>
    <col min="6386" max="6386" width="0" style="4" hidden="1" customWidth="1"/>
    <col min="6387" max="6387" width="27.28515625" style="4" customWidth="1"/>
    <col min="6388" max="6388" width="18.140625" style="4" bestFit="1" customWidth="1"/>
    <col min="6389" max="6389" width="11.42578125" style="4" bestFit="1" customWidth="1"/>
    <col min="6390" max="6390" width="11.5703125" style="4" bestFit="1" customWidth="1"/>
    <col min="6391" max="6626" width="9.140625" style="4"/>
    <col min="6627" max="6627" width="0" style="4" hidden="1" customWidth="1"/>
    <col min="6628" max="6628" width="21.7109375" style="4" customWidth="1"/>
    <col min="6629" max="6629" width="48.140625" style="4" customWidth="1"/>
    <col min="6630" max="6630" width="29.7109375" style="4" customWidth="1"/>
    <col min="6631" max="6631" width="11.42578125" style="4" customWidth="1"/>
    <col min="6632" max="6632" width="7.5703125" style="4" customWidth="1"/>
    <col min="6633" max="6633" width="11.7109375" style="4" customWidth="1"/>
    <col min="6634" max="6634" width="7.140625" style="4" customWidth="1"/>
    <col min="6635" max="6635" width="0" style="4" hidden="1" customWidth="1"/>
    <col min="6636" max="6637" width="19.140625" style="4" customWidth="1"/>
    <col min="6638" max="6638" width="20.42578125" style="4" customWidth="1"/>
    <col min="6639" max="6639" width="20.85546875" style="4" customWidth="1"/>
    <col min="6640" max="6641" width="22" style="4" customWidth="1"/>
    <col min="6642" max="6642" width="0" style="4" hidden="1" customWidth="1"/>
    <col min="6643" max="6643" width="27.28515625" style="4" customWidth="1"/>
    <col min="6644" max="6644" width="18.140625" style="4" bestFit="1" customWidth="1"/>
    <col min="6645" max="6645" width="11.42578125" style="4" bestFit="1" customWidth="1"/>
    <col min="6646" max="6646" width="11.5703125" style="4" bestFit="1" customWidth="1"/>
    <col min="6647" max="6882" width="9.140625" style="4"/>
    <col min="6883" max="6883" width="0" style="4" hidden="1" customWidth="1"/>
    <col min="6884" max="6884" width="21.7109375" style="4" customWidth="1"/>
    <col min="6885" max="6885" width="48.140625" style="4" customWidth="1"/>
    <col min="6886" max="6886" width="29.7109375" style="4" customWidth="1"/>
    <col min="6887" max="6887" width="11.42578125" style="4" customWidth="1"/>
    <col min="6888" max="6888" width="7.5703125" style="4" customWidth="1"/>
    <col min="6889" max="6889" width="11.7109375" style="4" customWidth="1"/>
    <col min="6890" max="6890" width="7.140625" style="4" customWidth="1"/>
    <col min="6891" max="6891" width="0" style="4" hidden="1" customWidth="1"/>
    <col min="6892" max="6893" width="19.140625" style="4" customWidth="1"/>
    <col min="6894" max="6894" width="20.42578125" style="4" customWidth="1"/>
    <col min="6895" max="6895" width="20.85546875" style="4" customWidth="1"/>
    <col min="6896" max="6897" width="22" style="4" customWidth="1"/>
    <col min="6898" max="6898" width="0" style="4" hidden="1" customWidth="1"/>
    <col min="6899" max="6899" width="27.28515625" style="4" customWidth="1"/>
    <col min="6900" max="6900" width="18.140625" style="4" bestFit="1" customWidth="1"/>
    <col min="6901" max="6901" width="11.42578125" style="4" bestFit="1" customWidth="1"/>
    <col min="6902" max="6902" width="11.5703125" style="4" bestFit="1" customWidth="1"/>
    <col min="6903" max="7138" width="9.140625" style="4"/>
    <col min="7139" max="7139" width="0" style="4" hidden="1" customWidth="1"/>
    <col min="7140" max="7140" width="21.7109375" style="4" customWidth="1"/>
    <col min="7141" max="7141" width="48.140625" style="4" customWidth="1"/>
    <col min="7142" max="7142" width="29.7109375" style="4" customWidth="1"/>
    <col min="7143" max="7143" width="11.42578125" style="4" customWidth="1"/>
    <col min="7144" max="7144" width="7.5703125" style="4" customWidth="1"/>
    <col min="7145" max="7145" width="11.7109375" style="4" customWidth="1"/>
    <col min="7146" max="7146" width="7.140625" style="4" customWidth="1"/>
    <col min="7147" max="7147" width="0" style="4" hidden="1" customWidth="1"/>
    <col min="7148" max="7149" width="19.140625" style="4" customWidth="1"/>
    <col min="7150" max="7150" width="20.42578125" style="4" customWidth="1"/>
    <col min="7151" max="7151" width="20.85546875" style="4" customWidth="1"/>
    <col min="7152" max="7153" width="22" style="4" customWidth="1"/>
    <col min="7154" max="7154" width="0" style="4" hidden="1" customWidth="1"/>
    <col min="7155" max="7155" width="27.28515625" style="4" customWidth="1"/>
    <col min="7156" max="7156" width="18.140625" style="4" bestFit="1" customWidth="1"/>
    <col min="7157" max="7157" width="11.42578125" style="4" bestFit="1" customWidth="1"/>
    <col min="7158" max="7158" width="11.5703125" style="4" bestFit="1" customWidth="1"/>
    <col min="7159" max="7394" width="9.140625" style="4"/>
    <col min="7395" max="7395" width="0" style="4" hidden="1" customWidth="1"/>
    <col min="7396" max="7396" width="21.7109375" style="4" customWidth="1"/>
    <col min="7397" max="7397" width="48.140625" style="4" customWidth="1"/>
    <col min="7398" max="7398" width="29.7109375" style="4" customWidth="1"/>
    <col min="7399" max="7399" width="11.42578125" style="4" customWidth="1"/>
    <col min="7400" max="7400" width="7.5703125" style="4" customWidth="1"/>
    <col min="7401" max="7401" width="11.7109375" style="4" customWidth="1"/>
    <col min="7402" max="7402" width="7.140625" style="4" customWidth="1"/>
    <col min="7403" max="7403" width="0" style="4" hidden="1" customWidth="1"/>
    <col min="7404" max="7405" width="19.140625" style="4" customWidth="1"/>
    <col min="7406" max="7406" width="20.42578125" style="4" customWidth="1"/>
    <col min="7407" max="7407" width="20.85546875" style="4" customWidth="1"/>
    <col min="7408" max="7409" width="22" style="4" customWidth="1"/>
    <col min="7410" max="7410" width="0" style="4" hidden="1" customWidth="1"/>
    <col min="7411" max="7411" width="27.28515625" style="4" customWidth="1"/>
    <col min="7412" max="7412" width="18.140625" style="4" bestFit="1" customWidth="1"/>
    <col min="7413" max="7413" width="11.42578125" style="4" bestFit="1" customWidth="1"/>
    <col min="7414" max="7414" width="11.5703125" style="4" bestFit="1" customWidth="1"/>
    <col min="7415" max="7650" width="9.140625" style="4"/>
    <col min="7651" max="7651" width="0" style="4" hidden="1" customWidth="1"/>
    <col min="7652" max="7652" width="21.7109375" style="4" customWidth="1"/>
    <col min="7653" max="7653" width="48.140625" style="4" customWidth="1"/>
    <col min="7654" max="7654" width="29.7109375" style="4" customWidth="1"/>
    <col min="7655" max="7655" width="11.42578125" style="4" customWidth="1"/>
    <col min="7656" max="7656" width="7.5703125" style="4" customWidth="1"/>
    <col min="7657" max="7657" width="11.7109375" style="4" customWidth="1"/>
    <col min="7658" max="7658" width="7.140625" style="4" customWidth="1"/>
    <col min="7659" max="7659" width="0" style="4" hidden="1" customWidth="1"/>
    <col min="7660" max="7661" width="19.140625" style="4" customWidth="1"/>
    <col min="7662" max="7662" width="20.42578125" style="4" customWidth="1"/>
    <col min="7663" max="7663" width="20.85546875" style="4" customWidth="1"/>
    <col min="7664" max="7665" width="22" style="4" customWidth="1"/>
    <col min="7666" max="7666" width="0" style="4" hidden="1" customWidth="1"/>
    <col min="7667" max="7667" width="27.28515625" style="4" customWidth="1"/>
    <col min="7668" max="7668" width="18.140625" style="4" bestFit="1" customWidth="1"/>
    <col min="7669" max="7669" width="11.42578125" style="4" bestFit="1" customWidth="1"/>
    <col min="7670" max="7670" width="11.5703125" style="4" bestFit="1" customWidth="1"/>
    <col min="7671" max="7906" width="9.140625" style="4"/>
    <col min="7907" max="7907" width="0" style="4" hidden="1" customWidth="1"/>
    <col min="7908" max="7908" width="21.7109375" style="4" customWidth="1"/>
    <col min="7909" max="7909" width="48.140625" style="4" customWidth="1"/>
    <col min="7910" max="7910" width="29.7109375" style="4" customWidth="1"/>
    <col min="7911" max="7911" width="11.42578125" style="4" customWidth="1"/>
    <col min="7912" max="7912" width="7.5703125" style="4" customWidth="1"/>
    <col min="7913" max="7913" width="11.7109375" style="4" customWidth="1"/>
    <col min="7914" max="7914" width="7.140625" style="4" customWidth="1"/>
    <col min="7915" max="7915" width="0" style="4" hidden="1" customWidth="1"/>
    <col min="7916" max="7917" width="19.140625" style="4" customWidth="1"/>
    <col min="7918" max="7918" width="20.42578125" style="4" customWidth="1"/>
    <col min="7919" max="7919" width="20.85546875" style="4" customWidth="1"/>
    <col min="7920" max="7921" width="22" style="4" customWidth="1"/>
    <col min="7922" max="7922" width="0" style="4" hidden="1" customWidth="1"/>
    <col min="7923" max="7923" width="27.28515625" style="4" customWidth="1"/>
    <col min="7924" max="7924" width="18.140625" style="4" bestFit="1" customWidth="1"/>
    <col min="7925" max="7925" width="11.42578125" style="4" bestFit="1" customWidth="1"/>
    <col min="7926" max="7926" width="11.5703125" style="4" bestFit="1" customWidth="1"/>
    <col min="7927" max="8162" width="9.140625" style="4"/>
    <col min="8163" max="8163" width="0" style="4" hidden="1" customWidth="1"/>
    <col min="8164" max="8164" width="21.7109375" style="4" customWidth="1"/>
    <col min="8165" max="8165" width="48.140625" style="4" customWidth="1"/>
    <col min="8166" max="8166" width="29.7109375" style="4" customWidth="1"/>
    <col min="8167" max="8167" width="11.42578125" style="4" customWidth="1"/>
    <col min="8168" max="8168" width="7.5703125" style="4" customWidth="1"/>
    <col min="8169" max="8169" width="11.7109375" style="4" customWidth="1"/>
    <col min="8170" max="8170" width="7.140625" style="4" customWidth="1"/>
    <col min="8171" max="8171" width="0" style="4" hidden="1" customWidth="1"/>
    <col min="8172" max="8173" width="19.140625" style="4" customWidth="1"/>
    <col min="8174" max="8174" width="20.42578125" style="4" customWidth="1"/>
    <col min="8175" max="8175" width="20.85546875" style="4" customWidth="1"/>
    <col min="8176" max="8177" width="22" style="4" customWidth="1"/>
    <col min="8178" max="8178" width="0" style="4" hidden="1" customWidth="1"/>
    <col min="8179" max="8179" width="27.28515625" style="4" customWidth="1"/>
    <col min="8180" max="8180" width="18.140625" style="4" bestFit="1" customWidth="1"/>
    <col min="8181" max="8181" width="11.42578125" style="4" bestFit="1" customWidth="1"/>
    <col min="8182" max="8182" width="11.5703125" style="4" bestFit="1" customWidth="1"/>
    <col min="8183" max="8418" width="9.140625" style="4"/>
    <col min="8419" max="8419" width="0" style="4" hidden="1" customWidth="1"/>
    <col min="8420" max="8420" width="21.7109375" style="4" customWidth="1"/>
    <col min="8421" max="8421" width="48.140625" style="4" customWidth="1"/>
    <col min="8422" max="8422" width="29.7109375" style="4" customWidth="1"/>
    <col min="8423" max="8423" width="11.42578125" style="4" customWidth="1"/>
    <col min="8424" max="8424" width="7.5703125" style="4" customWidth="1"/>
    <col min="8425" max="8425" width="11.7109375" style="4" customWidth="1"/>
    <col min="8426" max="8426" width="7.140625" style="4" customWidth="1"/>
    <col min="8427" max="8427" width="0" style="4" hidden="1" customWidth="1"/>
    <col min="8428" max="8429" width="19.140625" style="4" customWidth="1"/>
    <col min="8430" max="8430" width="20.42578125" style="4" customWidth="1"/>
    <col min="8431" max="8431" width="20.85546875" style="4" customWidth="1"/>
    <col min="8432" max="8433" width="22" style="4" customWidth="1"/>
    <col min="8434" max="8434" width="0" style="4" hidden="1" customWidth="1"/>
    <col min="8435" max="8435" width="27.28515625" style="4" customWidth="1"/>
    <col min="8436" max="8436" width="18.140625" style="4" bestFit="1" customWidth="1"/>
    <col min="8437" max="8437" width="11.42578125" style="4" bestFit="1" customWidth="1"/>
    <col min="8438" max="8438" width="11.5703125" style="4" bestFit="1" customWidth="1"/>
    <col min="8439" max="8674" width="9.140625" style="4"/>
    <col min="8675" max="8675" width="0" style="4" hidden="1" customWidth="1"/>
    <col min="8676" max="8676" width="21.7109375" style="4" customWidth="1"/>
    <col min="8677" max="8677" width="48.140625" style="4" customWidth="1"/>
    <col min="8678" max="8678" width="29.7109375" style="4" customWidth="1"/>
    <col min="8679" max="8679" width="11.42578125" style="4" customWidth="1"/>
    <col min="8680" max="8680" width="7.5703125" style="4" customWidth="1"/>
    <col min="8681" max="8681" width="11.7109375" style="4" customWidth="1"/>
    <col min="8682" max="8682" width="7.140625" style="4" customWidth="1"/>
    <col min="8683" max="8683" width="0" style="4" hidden="1" customWidth="1"/>
    <col min="8684" max="8685" width="19.140625" style="4" customWidth="1"/>
    <col min="8686" max="8686" width="20.42578125" style="4" customWidth="1"/>
    <col min="8687" max="8687" width="20.85546875" style="4" customWidth="1"/>
    <col min="8688" max="8689" width="22" style="4" customWidth="1"/>
    <col min="8690" max="8690" width="0" style="4" hidden="1" customWidth="1"/>
    <col min="8691" max="8691" width="27.28515625" style="4" customWidth="1"/>
    <col min="8692" max="8692" width="18.140625" style="4" bestFit="1" customWidth="1"/>
    <col min="8693" max="8693" width="11.42578125" style="4" bestFit="1" customWidth="1"/>
    <col min="8694" max="8694" width="11.5703125" style="4" bestFit="1" customWidth="1"/>
    <col min="8695" max="8930" width="9.140625" style="4"/>
    <col min="8931" max="8931" width="0" style="4" hidden="1" customWidth="1"/>
    <col min="8932" max="8932" width="21.7109375" style="4" customWidth="1"/>
    <col min="8933" max="8933" width="48.140625" style="4" customWidth="1"/>
    <col min="8934" max="8934" width="29.7109375" style="4" customWidth="1"/>
    <col min="8935" max="8935" width="11.42578125" style="4" customWidth="1"/>
    <col min="8936" max="8936" width="7.5703125" style="4" customWidth="1"/>
    <col min="8937" max="8937" width="11.7109375" style="4" customWidth="1"/>
    <col min="8938" max="8938" width="7.140625" style="4" customWidth="1"/>
    <col min="8939" max="8939" width="0" style="4" hidden="1" customWidth="1"/>
    <col min="8940" max="8941" width="19.140625" style="4" customWidth="1"/>
    <col min="8942" max="8942" width="20.42578125" style="4" customWidth="1"/>
    <col min="8943" max="8943" width="20.85546875" style="4" customWidth="1"/>
    <col min="8944" max="8945" width="22" style="4" customWidth="1"/>
    <col min="8946" max="8946" width="0" style="4" hidden="1" customWidth="1"/>
    <col min="8947" max="8947" width="27.28515625" style="4" customWidth="1"/>
    <col min="8948" max="8948" width="18.140625" style="4" bestFit="1" customWidth="1"/>
    <col min="8949" max="8949" width="11.42578125" style="4" bestFit="1" customWidth="1"/>
    <col min="8950" max="8950" width="11.5703125" style="4" bestFit="1" customWidth="1"/>
    <col min="8951" max="9186" width="9.140625" style="4"/>
    <col min="9187" max="9187" width="0" style="4" hidden="1" customWidth="1"/>
    <col min="9188" max="9188" width="21.7109375" style="4" customWidth="1"/>
    <col min="9189" max="9189" width="48.140625" style="4" customWidth="1"/>
    <col min="9190" max="9190" width="29.7109375" style="4" customWidth="1"/>
    <col min="9191" max="9191" width="11.42578125" style="4" customWidth="1"/>
    <col min="9192" max="9192" width="7.5703125" style="4" customWidth="1"/>
    <col min="9193" max="9193" width="11.7109375" style="4" customWidth="1"/>
    <col min="9194" max="9194" width="7.140625" style="4" customWidth="1"/>
    <col min="9195" max="9195" width="0" style="4" hidden="1" customWidth="1"/>
    <col min="9196" max="9197" width="19.140625" style="4" customWidth="1"/>
    <col min="9198" max="9198" width="20.42578125" style="4" customWidth="1"/>
    <col min="9199" max="9199" width="20.85546875" style="4" customWidth="1"/>
    <col min="9200" max="9201" width="22" style="4" customWidth="1"/>
    <col min="9202" max="9202" width="0" style="4" hidden="1" customWidth="1"/>
    <col min="9203" max="9203" width="27.28515625" style="4" customWidth="1"/>
    <col min="9204" max="9204" width="18.140625" style="4" bestFit="1" customWidth="1"/>
    <col min="9205" max="9205" width="11.42578125" style="4" bestFit="1" customWidth="1"/>
    <col min="9206" max="9206" width="11.5703125" style="4" bestFit="1" customWidth="1"/>
    <col min="9207" max="9442" width="9.140625" style="4"/>
    <col min="9443" max="9443" width="0" style="4" hidden="1" customWidth="1"/>
    <col min="9444" max="9444" width="21.7109375" style="4" customWidth="1"/>
    <col min="9445" max="9445" width="48.140625" style="4" customWidth="1"/>
    <col min="9446" max="9446" width="29.7109375" style="4" customWidth="1"/>
    <col min="9447" max="9447" width="11.42578125" style="4" customWidth="1"/>
    <col min="9448" max="9448" width="7.5703125" style="4" customWidth="1"/>
    <col min="9449" max="9449" width="11.7109375" style="4" customWidth="1"/>
    <col min="9450" max="9450" width="7.140625" style="4" customWidth="1"/>
    <col min="9451" max="9451" width="0" style="4" hidden="1" customWidth="1"/>
    <col min="9452" max="9453" width="19.140625" style="4" customWidth="1"/>
    <col min="9454" max="9454" width="20.42578125" style="4" customWidth="1"/>
    <col min="9455" max="9455" width="20.85546875" style="4" customWidth="1"/>
    <col min="9456" max="9457" width="22" style="4" customWidth="1"/>
    <col min="9458" max="9458" width="0" style="4" hidden="1" customWidth="1"/>
    <col min="9459" max="9459" width="27.28515625" style="4" customWidth="1"/>
    <col min="9460" max="9460" width="18.140625" style="4" bestFit="1" customWidth="1"/>
    <col min="9461" max="9461" width="11.42578125" style="4" bestFit="1" customWidth="1"/>
    <col min="9462" max="9462" width="11.5703125" style="4" bestFit="1" customWidth="1"/>
    <col min="9463" max="9698" width="9.140625" style="4"/>
    <col min="9699" max="9699" width="0" style="4" hidden="1" customWidth="1"/>
    <col min="9700" max="9700" width="21.7109375" style="4" customWidth="1"/>
    <col min="9701" max="9701" width="48.140625" style="4" customWidth="1"/>
    <col min="9702" max="9702" width="29.7109375" style="4" customWidth="1"/>
    <col min="9703" max="9703" width="11.42578125" style="4" customWidth="1"/>
    <col min="9704" max="9704" width="7.5703125" style="4" customWidth="1"/>
    <col min="9705" max="9705" width="11.7109375" style="4" customWidth="1"/>
    <col min="9706" max="9706" width="7.140625" style="4" customWidth="1"/>
    <col min="9707" max="9707" width="0" style="4" hidden="1" customWidth="1"/>
    <col min="9708" max="9709" width="19.140625" style="4" customWidth="1"/>
    <col min="9710" max="9710" width="20.42578125" style="4" customWidth="1"/>
    <col min="9711" max="9711" width="20.85546875" style="4" customWidth="1"/>
    <col min="9712" max="9713" width="22" style="4" customWidth="1"/>
    <col min="9714" max="9714" width="0" style="4" hidden="1" customWidth="1"/>
    <col min="9715" max="9715" width="27.28515625" style="4" customWidth="1"/>
    <col min="9716" max="9716" width="18.140625" style="4" bestFit="1" customWidth="1"/>
    <col min="9717" max="9717" width="11.42578125" style="4" bestFit="1" customWidth="1"/>
    <col min="9718" max="9718" width="11.5703125" style="4" bestFit="1" customWidth="1"/>
    <col min="9719" max="9954" width="9.140625" style="4"/>
    <col min="9955" max="9955" width="0" style="4" hidden="1" customWidth="1"/>
    <col min="9956" max="9956" width="21.7109375" style="4" customWidth="1"/>
    <col min="9957" max="9957" width="48.140625" style="4" customWidth="1"/>
    <col min="9958" max="9958" width="29.7109375" style="4" customWidth="1"/>
    <col min="9959" max="9959" width="11.42578125" style="4" customWidth="1"/>
    <col min="9960" max="9960" width="7.5703125" style="4" customWidth="1"/>
    <col min="9961" max="9961" width="11.7109375" style="4" customWidth="1"/>
    <col min="9962" max="9962" width="7.140625" style="4" customWidth="1"/>
    <col min="9963" max="9963" width="0" style="4" hidden="1" customWidth="1"/>
    <col min="9964" max="9965" width="19.140625" style="4" customWidth="1"/>
    <col min="9966" max="9966" width="20.42578125" style="4" customWidth="1"/>
    <col min="9967" max="9967" width="20.85546875" style="4" customWidth="1"/>
    <col min="9968" max="9969" width="22" style="4" customWidth="1"/>
    <col min="9970" max="9970" width="0" style="4" hidden="1" customWidth="1"/>
    <col min="9971" max="9971" width="27.28515625" style="4" customWidth="1"/>
    <col min="9972" max="9972" width="18.140625" style="4" bestFit="1" customWidth="1"/>
    <col min="9973" max="9973" width="11.42578125" style="4" bestFit="1" customWidth="1"/>
    <col min="9974" max="9974" width="11.5703125" style="4" bestFit="1" customWidth="1"/>
    <col min="9975" max="10210" width="9.140625" style="4"/>
    <col min="10211" max="10211" width="0" style="4" hidden="1" customWidth="1"/>
    <col min="10212" max="10212" width="21.7109375" style="4" customWidth="1"/>
    <col min="10213" max="10213" width="48.140625" style="4" customWidth="1"/>
    <col min="10214" max="10214" width="29.7109375" style="4" customWidth="1"/>
    <col min="10215" max="10215" width="11.42578125" style="4" customWidth="1"/>
    <col min="10216" max="10216" width="7.5703125" style="4" customWidth="1"/>
    <col min="10217" max="10217" width="11.7109375" style="4" customWidth="1"/>
    <col min="10218" max="10218" width="7.140625" style="4" customWidth="1"/>
    <col min="10219" max="10219" width="0" style="4" hidden="1" customWidth="1"/>
    <col min="10220" max="10221" width="19.140625" style="4" customWidth="1"/>
    <col min="10222" max="10222" width="20.42578125" style="4" customWidth="1"/>
    <col min="10223" max="10223" width="20.85546875" style="4" customWidth="1"/>
    <col min="10224" max="10225" width="22" style="4" customWidth="1"/>
    <col min="10226" max="10226" width="0" style="4" hidden="1" customWidth="1"/>
    <col min="10227" max="10227" width="27.28515625" style="4" customWidth="1"/>
    <col min="10228" max="10228" width="18.140625" style="4" bestFit="1" customWidth="1"/>
    <col min="10229" max="10229" width="11.42578125" style="4" bestFit="1" customWidth="1"/>
    <col min="10230" max="10230" width="11.5703125" style="4" bestFit="1" customWidth="1"/>
    <col min="10231" max="10466" width="9.140625" style="4"/>
    <col min="10467" max="10467" width="0" style="4" hidden="1" customWidth="1"/>
    <col min="10468" max="10468" width="21.7109375" style="4" customWidth="1"/>
    <col min="10469" max="10469" width="48.140625" style="4" customWidth="1"/>
    <col min="10470" max="10470" width="29.7109375" style="4" customWidth="1"/>
    <col min="10471" max="10471" width="11.42578125" style="4" customWidth="1"/>
    <col min="10472" max="10472" width="7.5703125" style="4" customWidth="1"/>
    <col min="10473" max="10473" width="11.7109375" style="4" customWidth="1"/>
    <col min="10474" max="10474" width="7.140625" style="4" customWidth="1"/>
    <col min="10475" max="10475" width="0" style="4" hidden="1" customWidth="1"/>
    <col min="10476" max="10477" width="19.140625" style="4" customWidth="1"/>
    <col min="10478" max="10478" width="20.42578125" style="4" customWidth="1"/>
    <col min="10479" max="10479" width="20.85546875" style="4" customWidth="1"/>
    <col min="10480" max="10481" width="22" style="4" customWidth="1"/>
    <col min="10482" max="10482" width="0" style="4" hidden="1" customWidth="1"/>
    <col min="10483" max="10483" width="27.28515625" style="4" customWidth="1"/>
    <col min="10484" max="10484" width="18.140625" style="4" bestFit="1" customWidth="1"/>
    <col min="10485" max="10485" width="11.42578125" style="4" bestFit="1" customWidth="1"/>
    <col min="10486" max="10486" width="11.5703125" style="4" bestFit="1" customWidth="1"/>
    <col min="10487" max="10722" width="9.140625" style="4"/>
    <col min="10723" max="10723" width="0" style="4" hidden="1" customWidth="1"/>
    <col min="10724" max="10724" width="21.7109375" style="4" customWidth="1"/>
    <col min="10725" max="10725" width="48.140625" style="4" customWidth="1"/>
    <col min="10726" max="10726" width="29.7109375" style="4" customWidth="1"/>
    <col min="10727" max="10727" width="11.42578125" style="4" customWidth="1"/>
    <col min="10728" max="10728" width="7.5703125" style="4" customWidth="1"/>
    <col min="10729" max="10729" width="11.7109375" style="4" customWidth="1"/>
    <col min="10730" max="10730" width="7.140625" style="4" customWidth="1"/>
    <col min="10731" max="10731" width="0" style="4" hidden="1" customWidth="1"/>
    <col min="10732" max="10733" width="19.140625" style="4" customWidth="1"/>
    <col min="10734" max="10734" width="20.42578125" style="4" customWidth="1"/>
    <col min="10735" max="10735" width="20.85546875" style="4" customWidth="1"/>
    <col min="10736" max="10737" width="22" style="4" customWidth="1"/>
    <col min="10738" max="10738" width="0" style="4" hidden="1" customWidth="1"/>
    <col min="10739" max="10739" width="27.28515625" style="4" customWidth="1"/>
    <col min="10740" max="10740" width="18.140625" style="4" bestFit="1" customWidth="1"/>
    <col min="10741" max="10741" width="11.42578125" style="4" bestFit="1" customWidth="1"/>
    <col min="10742" max="10742" width="11.5703125" style="4" bestFit="1" customWidth="1"/>
    <col min="10743" max="10978" width="9.140625" style="4"/>
    <col min="10979" max="10979" width="0" style="4" hidden="1" customWidth="1"/>
    <col min="10980" max="10980" width="21.7109375" style="4" customWidth="1"/>
    <col min="10981" max="10981" width="48.140625" style="4" customWidth="1"/>
    <col min="10982" max="10982" width="29.7109375" style="4" customWidth="1"/>
    <col min="10983" max="10983" width="11.42578125" style="4" customWidth="1"/>
    <col min="10984" max="10984" width="7.5703125" style="4" customWidth="1"/>
    <col min="10985" max="10985" width="11.7109375" style="4" customWidth="1"/>
    <col min="10986" max="10986" width="7.140625" style="4" customWidth="1"/>
    <col min="10987" max="10987" width="0" style="4" hidden="1" customWidth="1"/>
    <col min="10988" max="10989" width="19.140625" style="4" customWidth="1"/>
    <col min="10990" max="10990" width="20.42578125" style="4" customWidth="1"/>
    <col min="10991" max="10991" width="20.85546875" style="4" customWidth="1"/>
    <col min="10992" max="10993" width="22" style="4" customWidth="1"/>
    <col min="10994" max="10994" width="0" style="4" hidden="1" customWidth="1"/>
    <col min="10995" max="10995" width="27.28515625" style="4" customWidth="1"/>
    <col min="10996" max="10996" width="18.140625" style="4" bestFit="1" customWidth="1"/>
    <col min="10997" max="10997" width="11.42578125" style="4" bestFit="1" customWidth="1"/>
    <col min="10998" max="10998" width="11.5703125" style="4" bestFit="1" customWidth="1"/>
    <col min="10999" max="11234" width="9.140625" style="4"/>
    <col min="11235" max="11235" width="0" style="4" hidden="1" customWidth="1"/>
    <col min="11236" max="11236" width="21.7109375" style="4" customWidth="1"/>
    <col min="11237" max="11237" width="48.140625" style="4" customWidth="1"/>
    <col min="11238" max="11238" width="29.7109375" style="4" customWidth="1"/>
    <col min="11239" max="11239" width="11.42578125" style="4" customWidth="1"/>
    <col min="11240" max="11240" width="7.5703125" style="4" customWidth="1"/>
    <col min="11241" max="11241" width="11.7109375" style="4" customWidth="1"/>
    <col min="11242" max="11242" width="7.140625" style="4" customWidth="1"/>
    <col min="11243" max="11243" width="0" style="4" hidden="1" customWidth="1"/>
    <col min="11244" max="11245" width="19.140625" style="4" customWidth="1"/>
    <col min="11246" max="11246" width="20.42578125" style="4" customWidth="1"/>
    <col min="11247" max="11247" width="20.85546875" style="4" customWidth="1"/>
    <col min="11248" max="11249" width="22" style="4" customWidth="1"/>
    <col min="11250" max="11250" width="0" style="4" hidden="1" customWidth="1"/>
    <col min="11251" max="11251" width="27.28515625" style="4" customWidth="1"/>
    <col min="11252" max="11252" width="18.140625" style="4" bestFit="1" customWidth="1"/>
    <col min="11253" max="11253" width="11.42578125" style="4" bestFit="1" customWidth="1"/>
    <col min="11254" max="11254" width="11.5703125" style="4" bestFit="1" customWidth="1"/>
    <col min="11255" max="11490" width="9.140625" style="4"/>
    <col min="11491" max="11491" width="0" style="4" hidden="1" customWidth="1"/>
    <col min="11492" max="11492" width="21.7109375" style="4" customWidth="1"/>
    <col min="11493" max="11493" width="48.140625" style="4" customWidth="1"/>
    <col min="11494" max="11494" width="29.7109375" style="4" customWidth="1"/>
    <col min="11495" max="11495" width="11.42578125" style="4" customWidth="1"/>
    <col min="11496" max="11496" width="7.5703125" style="4" customWidth="1"/>
    <col min="11497" max="11497" width="11.7109375" style="4" customWidth="1"/>
    <col min="11498" max="11498" width="7.140625" style="4" customWidth="1"/>
    <col min="11499" max="11499" width="0" style="4" hidden="1" customWidth="1"/>
    <col min="11500" max="11501" width="19.140625" style="4" customWidth="1"/>
    <col min="11502" max="11502" width="20.42578125" style="4" customWidth="1"/>
    <col min="11503" max="11503" width="20.85546875" style="4" customWidth="1"/>
    <col min="11504" max="11505" width="22" style="4" customWidth="1"/>
    <col min="11506" max="11506" width="0" style="4" hidden="1" customWidth="1"/>
    <col min="11507" max="11507" width="27.28515625" style="4" customWidth="1"/>
    <col min="11508" max="11508" width="18.140625" style="4" bestFit="1" customWidth="1"/>
    <col min="11509" max="11509" width="11.42578125" style="4" bestFit="1" customWidth="1"/>
    <col min="11510" max="11510" width="11.5703125" style="4" bestFit="1" customWidth="1"/>
    <col min="11511" max="11746" width="9.140625" style="4"/>
    <col min="11747" max="11747" width="0" style="4" hidden="1" customWidth="1"/>
    <col min="11748" max="11748" width="21.7109375" style="4" customWidth="1"/>
    <col min="11749" max="11749" width="48.140625" style="4" customWidth="1"/>
    <col min="11750" max="11750" width="29.7109375" style="4" customWidth="1"/>
    <col min="11751" max="11751" width="11.42578125" style="4" customWidth="1"/>
    <col min="11752" max="11752" width="7.5703125" style="4" customWidth="1"/>
    <col min="11753" max="11753" width="11.7109375" style="4" customWidth="1"/>
    <col min="11754" max="11754" width="7.140625" style="4" customWidth="1"/>
    <col min="11755" max="11755" width="0" style="4" hidden="1" customWidth="1"/>
    <col min="11756" max="11757" width="19.140625" style="4" customWidth="1"/>
    <col min="11758" max="11758" width="20.42578125" style="4" customWidth="1"/>
    <col min="11759" max="11759" width="20.85546875" style="4" customWidth="1"/>
    <col min="11760" max="11761" width="22" style="4" customWidth="1"/>
    <col min="11762" max="11762" width="0" style="4" hidden="1" customWidth="1"/>
    <col min="11763" max="11763" width="27.28515625" style="4" customWidth="1"/>
    <col min="11764" max="11764" width="18.140625" style="4" bestFit="1" customWidth="1"/>
    <col min="11765" max="11765" width="11.42578125" style="4" bestFit="1" customWidth="1"/>
    <col min="11766" max="11766" width="11.5703125" style="4" bestFit="1" customWidth="1"/>
    <col min="11767" max="12002" width="9.140625" style="4"/>
    <col min="12003" max="12003" width="0" style="4" hidden="1" customWidth="1"/>
    <col min="12004" max="12004" width="21.7109375" style="4" customWidth="1"/>
    <col min="12005" max="12005" width="48.140625" style="4" customWidth="1"/>
    <col min="12006" max="12006" width="29.7109375" style="4" customWidth="1"/>
    <col min="12007" max="12007" width="11.42578125" style="4" customWidth="1"/>
    <col min="12008" max="12008" width="7.5703125" style="4" customWidth="1"/>
    <col min="12009" max="12009" width="11.7109375" style="4" customWidth="1"/>
    <col min="12010" max="12010" width="7.140625" style="4" customWidth="1"/>
    <col min="12011" max="12011" width="0" style="4" hidden="1" customWidth="1"/>
    <col min="12012" max="12013" width="19.140625" style="4" customWidth="1"/>
    <col min="12014" max="12014" width="20.42578125" style="4" customWidth="1"/>
    <col min="12015" max="12015" width="20.85546875" style="4" customWidth="1"/>
    <col min="12016" max="12017" width="22" style="4" customWidth="1"/>
    <col min="12018" max="12018" width="0" style="4" hidden="1" customWidth="1"/>
    <col min="12019" max="12019" width="27.28515625" style="4" customWidth="1"/>
    <col min="12020" max="12020" width="18.140625" style="4" bestFit="1" customWidth="1"/>
    <col min="12021" max="12021" width="11.42578125" style="4" bestFit="1" customWidth="1"/>
    <col min="12022" max="12022" width="11.5703125" style="4" bestFit="1" customWidth="1"/>
    <col min="12023" max="12258" width="9.140625" style="4"/>
    <col min="12259" max="12259" width="0" style="4" hidden="1" customWidth="1"/>
    <col min="12260" max="12260" width="21.7109375" style="4" customWidth="1"/>
    <col min="12261" max="12261" width="48.140625" style="4" customWidth="1"/>
    <col min="12262" max="12262" width="29.7109375" style="4" customWidth="1"/>
    <col min="12263" max="12263" width="11.42578125" style="4" customWidth="1"/>
    <col min="12264" max="12264" width="7.5703125" style="4" customWidth="1"/>
    <col min="12265" max="12265" width="11.7109375" style="4" customWidth="1"/>
    <col min="12266" max="12266" width="7.140625" style="4" customWidth="1"/>
    <col min="12267" max="12267" width="0" style="4" hidden="1" customWidth="1"/>
    <col min="12268" max="12269" width="19.140625" style="4" customWidth="1"/>
    <col min="12270" max="12270" width="20.42578125" style="4" customWidth="1"/>
    <col min="12271" max="12271" width="20.85546875" style="4" customWidth="1"/>
    <col min="12272" max="12273" width="22" style="4" customWidth="1"/>
    <col min="12274" max="12274" width="0" style="4" hidden="1" customWidth="1"/>
    <col min="12275" max="12275" width="27.28515625" style="4" customWidth="1"/>
    <col min="12276" max="12276" width="18.140625" style="4" bestFit="1" customWidth="1"/>
    <col min="12277" max="12277" width="11.42578125" style="4" bestFit="1" customWidth="1"/>
    <col min="12278" max="12278" width="11.5703125" style="4" bestFit="1" customWidth="1"/>
    <col min="12279" max="12514" width="9.140625" style="4"/>
    <col min="12515" max="12515" width="0" style="4" hidden="1" customWidth="1"/>
    <col min="12516" max="12516" width="21.7109375" style="4" customWidth="1"/>
    <col min="12517" max="12517" width="48.140625" style="4" customWidth="1"/>
    <col min="12518" max="12518" width="29.7109375" style="4" customWidth="1"/>
    <col min="12519" max="12519" width="11.42578125" style="4" customWidth="1"/>
    <col min="12520" max="12520" width="7.5703125" style="4" customWidth="1"/>
    <col min="12521" max="12521" width="11.7109375" style="4" customWidth="1"/>
    <col min="12522" max="12522" width="7.140625" style="4" customWidth="1"/>
    <col min="12523" max="12523" width="0" style="4" hidden="1" customWidth="1"/>
    <col min="12524" max="12525" width="19.140625" style="4" customWidth="1"/>
    <col min="12526" max="12526" width="20.42578125" style="4" customWidth="1"/>
    <col min="12527" max="12527" width="20.85546875" style="4" customWidth="1"/>
    <col min="12528" max="12529" width="22" style="4" customWidth="1"/>
    <col min="12530" max="12530" width="0" style="4" hidden="1" customWidth="1"/>
    <col min="12531" max="12531" width="27.28515625" style="4" customWidth="1"/>
    <col min="12532" max="12532" width="18.140625" style="4" bestFit="1" customWidth="1"/>
    <col min="12533" max="12533" width="11.42578125" style="4" bestFit="1" customWidth="1"/>
    <col min="12534" max="12534" width="11.5703125" style="4" bestFit="1" customWidth="1"/>
    <col min="12535" max="12770" width="9.140625" style="4"/>
    <col min="12771" max="12771" width="0" style="4" hidden="1" customWidth="1"/>
    <col min="12772" max="12772" width="21.7109375" style="4" customWidth="1"/>
    <col min="12773" max="12773" width="48.140625" style="4" customWidth="1"/>
    <col min="12774" max="12774" width="29.7109375" style="4" customWidth="1"/>
    <col min="12775" max="12775" width="11.42578125" style="4" customWidth="1"/>
    <col min="12776" max="12776" width="7.5703125" style="4" customWidth="1"/>
    <col min="12777" max="12777" width="11.7109375" style="4" customWidth="1"/>
    <col min="12778" max="12778" width="7.140625" style="4" customWidth="1"/>
    <col min="12779" max="12779" width="0" style="4" hidden="1" customWidth="1"/>
    <col min="12780" max="12781" width="19.140625" style="4" customWidth="1"/>
    <col min="12782" max="12782" width="20.42578125" style="4" customWidth="1"/>
    <col min="12783" max="12783" width="20.85546875" style="4" customWidth="1"/>
    <col min="12784" max="12785" width="22" style="4" customWidth="1"/>
    <col min="12786" max="12786" width="0" style="4" hidden="1" customWidth="1"/>
    <col min="12787" max="12787" width="27.28515625" style="4" customWidth="1"/>
    <col min="12788" max="12788" width="18.140625" style="4" bestFit="1" customWidth="1"/>
    <col min="12789" max="12789" width="11.42578125" style="4" bestFit="1" customWidth="1"/>
    <col min="12790" max="12790" width="11.5703125" style="4" bestFit="1" customWidth="1"/>
    <col min="12791" max="13026" width="9.140625" style="4"/>
    <col min="13027" max="13027" width="0" style="4" hidden="1" customWidth="1"/>
    <col min="13028" max="13028" width="21.7109375" style="4" customWidth="1"/>
    <col min="13029" max="13029" width="48.140625" style="4" customWidth="1"/>
    <col min="13030" max="13030" width="29.7109375" style="4" customWidth="1"/>
    <col min="13031" max="13031" width="11.42578125" style="4" customWidth="1"/>
    <col min="13032" max="13032" width="7.5703125" style="4" customWidth="1"/>
    <col min="13033" max="13033" width="11.7109375" style="4" customWidth="1"/>
    <col min="13034" max="13034" width="7.140625" style="4" customWidth="1"/>
    <col min="13035" max="13035" width="0" style="4" hidden="1" customWidth="1"/>
    <col min="13036" max="13037" width="19.140625" style="4" customWidth="1"/>
    <col min="13038" max="13038" width="20.42578125" style="4" customWidth="1"/>
    <col min="13039" max="13039" width="20.85546875" style="4" customWidth="1"/>
    <col min="13040" max="13041" width="22" style="4" customWidth="1"/>
    <col min="13042" max="13042" width="0" style="4" hidden="1" customWidth="1"/>
    <col min="13043" max="13043" width="27.28515625" style="4" customWidth="1"/>
    <col min="13044" max="13044" width="18.140625" style="4" bestFit="1" customWidth="1"/>
    <col min="13045" max="13045" width="11.42578125" style="4" bestFit="1" customWidth="1"/>
    <col min="13046" max="13046" width="11.5703125" style="4" bestFit="1" customWidth="1"/>
    <col min="13047" max="13282" width="9.140625" style="4"/>
    <col min="13283" max="13283" width="0" style="4" hidden="1" customWidth="1"/>
    <col min="13284" max="13284" width="21.7109375" style="4" customWidth="1"/>
    <col min="13285" max="13285" width="48.140625" style="4" customWidth="1"/>
    <col min="13286" max="13286" width="29.7109375" style="4" customWidth="1"/>
    <col min="13287" max="13287" width="11.42578125" style="4" customWidth="1"/>
    <col min="13288" max="13288" width="7.5703125" style="4" customWidth="1"/>
    <col min="13289" max="13289" width="11.7109375" style="4" customWidth="1"/>
    <col min="13290" max="13290" width="7.140625" style="4" customWidth="1"/>
    <col min="13291" max="13291" width="0" style="4" hidden="1" customWidth="1"/>
    <col min="13292" max="13293" width="19.140625" style="4" customWidth="1"/>
    <col min="13294" max="13294" width="20.42578125" style="4" customWidth="1"/>
    <col min="13295" max="13295" width="20.85546875" style="4" customWidth="1"/>
    <col min="13296" max="13297" width="22" style="4" customWidth="1"/>
    <col min="13298" max="13298" width="0" style="4" hidden="1" customWidth="1"/>
    <col min="13299" max="13299" width="27.28515625" style="4" customWidth="1"/>
    <col min="13300" max="13300" width="18.140625" style="4" bestFit="1" customWidth="1"/>
    <col min="13301" max="13301" width="11.42578125" style="4" bestFit="1" customWidth="1"/>
    <col min="13302" max="13302" width="11.5703125" style="4" bestFit="1" customWidth="1"/>
    <col min="13303" max="13538" width="9.140625" style="4"/>
    <col min="13539" max="13539" width="0" style="4" hidden="1" customWidth="1"/>
    <col min="13540" max="13540" width="21.7109375" style="4" customWidth="1"/>
    <col min="13541" max="13541" width="48.140625" style="4" customWidth="1"/>
    <col min="13542" max="13542" width="29.7109375" style="4" customWidth="1"/>
    <col min="13543" max="13543" width="11.42578125" style="4" customWidth="1"/>
    <col min="13544" max="13544" width="7.5703125" style="4" customWidth="1"/>
    <col min="13545" max="13545" width="11.7109375" style="4" customWidth="1"/>
    <col min="13546" max="13546" width="7.140625" style="4" customWidth="1"/>
    <col min="13547" max="13547" width="0" style="4" hidden="1" customWidth="1"/>
    <col min="13548" max="13549" width="19.140625" style="4" customWidth="1"/>
    <col min="13550" max="13550" width="20.42578125" style="4" customWidth="1"/>
    <col min="13551" max="13551" width="20.85546875" style="4" customWidth="1"/>
    <col min="13552" max="13553" width="22" style="4" customWidth="1"/>
    <col min="13554" max="13554" width="0" style="4" hidden="1" customWidth="1"/>
    <col min="13555" max="13555" width="27.28515625" style="4" customWidth="1"/>
    <col min="13556" max="13556" width="18.140625" style="4" bestFit="1" customWidth="1"/>
    <col min="13557" max="13557" width="11.42578125" style="4" bestFit="1" customWidth="1"/>
    <col min="13558" max="13558" width="11.5703125" style="4" bestFit="1" customWidth="1"/>
    <col min="13559" max="13794" width="9.140625" style="4"/>
    <col min="13795" max="13795" width="0" style="4" hidden="1" customWidth="1"/>
    <col min="13796" max="13796" width="21.7109375" style="4" customWidth="1"/>
    <col min="13797" max="13797" width="48.140625" style="4" customWidth="1"/>
    <col min="13798" max="13798" width="29.7109375" style="4" customWidth="1"/>
    <col min="13799" max="13799" width="11.42578125" style="4" customWidth="1"/>
    <col min="13800" max="13800" width="7.5703125" style="4" customWidth="1"/>
    <col min="13801" max="13801" width="11.7109375" style="4" customWidth="1"/>
    <col min="13802" max="13802" width="7.140625" style="4" customWidth="1"/>
    <col min="13803" max="13803" width="0" style="4" hidden="1" customWidth="1"/>
    <col min="13804" max="13805" width="19.140625" style="4" customWidth="1"/>
    <col min="13806" max="13806" width="20.42578125" style="4" customWidth="1"/>
    <col min="13807" max="13807" width="20.85546875" style="4" customWidth="1"/>
    <col min="13808" max="13809" width="22" style="4" customWidth="1"/>
    <col min="13810" max="13810" width="0" style="4" hidden="1" customWidth="1"/>
    <col min="13811" max="13811" width="27.28515625" style="4" customWidth="1"/>
    <col min="13812" max="13812" width="18.140625" style="4" bestFit="1" customWidth="1"/>
    <col min="13813" max="13813" width="11.42578125" style="4" bestFit="1" customWidth="1"/>
    <col min="13814" max="13814" width="11.5703125" style="4" bestFit="1" customWidth="1"/>
    <col min="13815" max="14050" width="9.140625" style="4"/>
    <col min="14051" max="14051" width="0" style="4" hidden="1" customWidth="1"/>
    <col min="14052" max="14052" width="21.7109375" style="4" customWidth="1"/>
    <col min="14053" max="14053" width="48.140625" style="4" customWidth="1"/>
    <col min="14054" max="14054" width="29.7109375" style="4" customWidth="1"/>
    <col min="14055" max="14055" width="11.42578125" style="4" customWidth="1"/>
    <col min="14056" max="14056" width="7.5703125" style="4" customWidth="1"/>
    <col min="14057" max="14057" width="11.7109375" style="4" customWidth="1"/>
    <col min="14058" max="14058" width="7.140625" style="4" customWidth="1"/>
    <col min="14059" max="14059" width="0" style="4" hidden="1" customWidth="1"/>
    <col min="14060" max="14061" width="19.140625" style="4" customWidth="1"/>
    <col min="14062" max="14062" width="20.42578125" style="4" customWidth="1"/>
    <col min="14063" max="14063" width="20.85546875" style="4" customWidth="1"/>
    <col min="14064" max="14065" width="22" style="4" customWidth="1"/>
    <col min="14066" max="14066" width="0" style="4" hidden="1" customWidth="1"/>
    <col min="14067" max="14067" width="27.28515625" style="4" customWidth="1"/>
    <col min="14068" max="14068" width="18.140625" style="4" bestFit="1" customWidth="1"/>
    <col min="14069" max="14069" width="11.42578125" style="4" bestFit="1" customWidth="1"/>
    <col min="14070" max="14070" width="11.5703125" style="4" bestFit="1" customWidth="1"/>
    <col min="14071" max="14306" width="9.140625" style="4"/>
    <col min="14307" max="14307" width="0" style="4" hidden="1" customWidth="1"/>
    <col min="14308" max="14308" width="21.7109375" style="4" customWidth="1"/>
    <col min="14309" max="14309" width="48.140625" style="4" customWidth="1"/>
    <col min="14310" max="14310" width="29.7109375" style="4" customWidth="1"/>
    <col min="14311" max="14311" width="11.42578125" style="4" customWidth="1"/>
    <col min="14312" max="14312" width="7.5703125" style="4" customWidth="1"/>
    <col min="14313" max="14313" width="11.7109375" style="4" customWidth="1"/>
    <col min="14314" max="14314" width="7.140625" style="4" customWidth="1"/>
    <col min="14315" max="14315" width="0" style="4" hidden="1" customWidth="1"/>
    <col min="14316" max="14317" width="19.140625" style="4" customWidth="1"/>
    <col min="14318" max="14318" width="20.42578125" style="4" customWidth="1"/>
    <col min="14319" max="14319" width="20.85546875" style="4" customWidth="1"/>
    <col min="14320" max="14321" width="22" style="4" customWidth="1"/>
    <col min="14322" max="14322" width="0" style="4" hidden="1" customWidth="1"/>
    <col min="14323" max="14323" width="27.28515625" style="4" customWidth="1"/>
    <col min="14324" max="14324" width="18.140625" style="4" bestFit="1" customWidth="1"/>
    <col min="14325" max="14325" width="11.42578125" style="4" bestFit="1" customWidth="1"/>
    <col min="14326" max="14326" width="11.5703125" style="4" bestFit="1" customWidth="1"/>
    <col min="14327" max="14562" width="9.140625" style="4"/>
    <col min="14563" max="14563" width="0" style="4" hidden="1" customWidth="1"/>
    <col min="14564" max="14564" width="21.7109375" style="4" customWidth="1"/>
    <col min="14565" max="14565" width="48.140625" style="4" customWidth="1"/>
    <col min="14566" max="14566" width="29.7109375" style="4" customWidth="1"/>
    <col min="14567" max="14567" width="11.42578125" style="4" customWidth="1"/>
    <col min="14568" max="14568" width="7.5703125" style="4" customWidth="1"/>
    <col min="14569" max="14569" width="11.7109375" style="4" customWidth="1"/>
    <col min="14570" max="14570" width="7.140625" style="4" customWidth="1"/>
    <col min="14571" max="14571" width="0" style="4" hidden="1" customWidth="1"/>
    <col min="14572" max="14573" width="19.140625" style="4" customWidth="1"/>
    <col min="14574" max="14574" width="20.42578125" style="4" customWidth="1"/>
    <col min="14575" max="14575" width="20.85546875" style="4" customWidth="1"/>
    <col min="14576" max="14577" width="22" style="4" customWidth="1"/>
    <col min="14578" max="14578" width="0" style="4" hidden="1" customWidth="1"/>
    <col min="14579" max="14579" width="27.28515625" style="4" customWidth="1"/>
    <col min="14580" max="14580" width="18.140625" style="4" bestFit="1" customWidth="1"/>
    <col min="14581" max="14581" width="11.42578125" style="4" bestFit="1" customWidth="1"/>
    <col min="14582" max="14582" width="11.5703125" style="4" bestFit="1" customWidth="1"/>
    <col min="14583" max="14818" width="9.140625" style="4"/>
    <col min="14819" max="14819" width="0" style="4" hidden="1" customWidth="1"/>
    <col min="14820" max="14820" width="21.7109375" style="4" customWidth="1"/>
    <col min="14821" max="14821" width="48.140625" style="4" customWidth="1"/>
    <col min="14822" max="14822" width="29.7109375" style="4" customWidth="1"/>
    <col min="14823" max="14823" width="11.42578125" style="4" customWidth="1"/>
    <col min="14824" max="14824" width="7.5703125" style="4" customWidth="1"/>
    <col min="14825" max="14825" width="11.7109375" style="4" customWidth="1"/>
    <col min="14826" max="14826" width="7.140625" style="4" customWidth="1"/>
    <col min="14827" max="14827" width="0" style="4" hidden="1" customWidth="1"/>
    <col min="14828" max="14829" width="19.140625" style="4" customWidth="1"/>
    <col min="14830" max="14830" width="20.42578125" style="4" customWidth="1"/>
    <col min="14831" max="14831" width="20.85546875" style="4" customWidth="1"/>
    <col min="14832" max="14833" width="22" style="4" customWidth="1"/>
    <col min="14834" max="14834" width="0" style="4" hidden="1" customWidth="1"/>
    <col min="14835" max="14835" width="27.28515625" style="4" customWidth="1"/>
    <col min="14836" max="14836" width="18.140625" style="4" bestFit="1" customWidth="1"/>
    <col min="14837" max="14837" width="11.42578125" style="4" bestFit="1" customWidth="1"/>
    <col min="14838" max="14838" width="11.5703125" style="4" bestFit="1" customWidth="1"/>
    <col min="14839" max="15074" width="9.140625" style="4"/>
    <col min="15075" max="15075" width="0" style="4" hidden="1" customWidth="1"/>
    <col min="15076" max="15076" width="21.7109375" style="4" customWidth="1"/>
    <col min="15077" max="15077" width="48.140625" style="4" customWidth="1"/>
    <col min="15078" max="15078" width="29.7109375" style="4" customWidth="1"/>
    <col min="15079" max="15079" width="11.42578125" style="4" customWidth="1"/>
    <col min="15080" max="15080" width="7.5703125" style="4" customWidth="1"/>
    <col min="15081" max="15081" width="11.7109375" style="4" customWidth="1"/>
    <col min="15082" max="15082" width="7.140625" style="4" customWidth="1"/>
    <col min="15083" max="15083" width="0" style="4" hidden="1" customWidth="1"/>
    <col min="15084" max="15085" width="19.140625" style="4" customWidth="1"/>
    <col min="15086" max="15086" width="20.42578125" style="4" customWidth="1"/>
    <col min="15087" max="15087" width="20.85546875" style="4" customWidth="1"/>
    <col min="15088" max="15089" width="22" style="4" customWidth="1"/>
    <col min="15090" max="15090" width="0" style="4" hidden="1" customWidth="1"/>
    <col min="15091" max="15091" width="27.28515625" style="4" customWidth="1"/>
    <col min="15092" max="15092" width="18.140625" style="4" bestFit="1" customWidth="1"/>
    <col min="15093" max="15093" width="11.42578125" style="4" bestFit="1" customWidth="1"/>
    <col min="15094" max="15094" width="11.5703125" style="4" bestFit="1" customWidth="1"/>
    <col min="15095" max="15330" width="9.140625" style="4"/>
    <col min="15331" max="15331" width="0" style="4" hidden="1" customWidth="1"/>
    <col min="15332" max="15332" width="21.7109375" style="4" customWidth="1"/>
    <col min="15333" max="15333" width="48.140625" style="4" customWidth="1"/>
    <col min="15334" max="15334" width="29.7109375" style="4" customWidth="1"/>
    <col min="15335" max="15335" width="11.42578125" style="4" customWidth="1"/>
    <col min="15336" max="15336" width="7.5703125" style="4" customWidth="1"/>
    <col min="15337" max="15337" width="11.7109375" style="4" customWidth="1"/>
    <col min="15338" max="15338" width="7.140625" style="4" customWidth="1"/>
    <col min="15339" max="15339" width="0" style="4" hidden="1" customWidth="1"/>
    <col min="15340" max="15341" width="19.140625" style="4" customWidth="1"/>
    <col min="15342" max="15342" width="20.42578125" style="4" customWidth="1"/>
    <col min="15343" max="15343" width="20.85546875" style="4" customWidth="1"/>
    <col min="15344" max="15345" width="22" style="4" customWidth="1"/>
    <col min="15346" max="15346" width="0" style="4" hidden="1" customWidth="1"/>
    <col min="15347" max="15347" width="27.28515625" style="4" customWidth="1"/>
    <col min="15348" max="15348" width="18.140625" style="4" bestFit="1" customWidth="1"/>
    <col min="15349" max="15349" width="11.42578125" style="4" bestFit="1" customWidth="1"/>
    <col min="15350" max="15350" width="11.5703125" style="4" bestFit="1" customWidth="1"/>
    <col min="15351" max="15586" width="9.140625" style="4"/>
    <col min="15587" max="15587" width="0" style="4" hidden="1" customWidth="1"/>
    <col min="15588" max="15588" width="21.7109375" style="4" customWidth="1"/>
    <col min="15589" max="15589" width="48.140625" style="4" customWidth="1"/>
    <col min="15590" max="15590" width="29.7109375" style="4" customWidth="1"/>
    <col min="15591" max="15591" width="11.42578125" style="4" customWidth="1"/>
    <col min="15592" max="15592" width="7.5703125" style="4" customWidth="1"/>
    <col min="15593" max="15593" width="11.7109375" style="4" customWidth="1"/>
    <col min="15594" max="15594" width="7.140625" style="4" customWidth="1"/>
    <col min="15595" max="15595" width="0" style="4" hidden="1" customWidth="1"/>
    <col min="15596" max="15597" width="19.140625" style="4" customWidth="1"/>
    <col min="15598" max="15598" width="20.42578125" style="4" customWidth="1"/>
    <col min="15599" max="15599" width="20.85546875" style="4" customWidth="1"/>
    <col min="15600" max="15601" width="22" style="4" customWidth="1"/>
    <col min="15602" max="15602" width="0" style="4" hidden="1" customWidth="1"/>
    <col min="15603" max="15603" width="27.28515625" style="4" customWidth="1"/>
    <col min="15604" max="15604" width="18.140625" style="4" bestFit="1" customWidth="1"/>
    <col min="15605" max="15605" width="11.42578125" style="4" bestFit="1" customWidth="1"/>
    <col min="15606" max="15606" width="11.5703125" style="4" bestFit="1" customWidth="1"/>
    <col min="15607" max="15842" width="9.140625" style="4"/>
    <col min="15843" max="15843" width="0" style="4" hidden="1" customWidth="1"/>
    <col min="15844" max="15844" width="21.7109375" style="4" customWidth="1"/>
    <col min="15845" max="15845" width="48.140625" style="4" customWidth="1"/>
    <col min="15846" max="15846" width="29.7109375" style="4" customWidth="1"/>
    <col min="15847" max="15847" width="11.42578125" style="4" customWidth="1"/>
    <col min="15848" max="15848" width="7.5703125" style="4" customWidth="1"/>
    <col min="15849" max="15849" width="11.7109375" style="4" customWidth="1"/>
    <col min="15850" max="15850" width="7.140625" style="4" customWidth="1"/>
    <col min="15851" max="15851" width="0" style="4" hidden="1" customWidth="1"/>
    <col min="15852" max="15853" width="19.140625" style="4" customWidth="1"/>
    <col min="15854" max="15854" width="20.42578125" style="4" customWidth="1"/>
    <col min="15855" max="15855" width="20.85546875" style="4" customWidth="1"/>
    <col min="15856" max="15857" width="22" style="4" customWidth="1"/>
    <col min="15858" max="15858" width="0" style="4" hidden="1" customWidth="1"/>
    <col min="15859" max="15859" width="27.28515625" style="4" customWidth="1"/>
    <col min="15860" max="15860" width="18.140625" style="4" bestFit="1" customWidth="1"/>
    <col min="15861" max="15861" width="11.42578125" style="4" bestFit="1" customWidth="1"/>
    <col min="15862" max="15862" width="11.5703125" style="4" bestFit="1" customWidth="1"/>
    <col min="15863" max="16098" width="9.140625" style="4"/>
    <col min="16099" max="16099" width="0" style="4" hidden="1" customWidth="1"/>
    <col min="16100" max="16100" width="21.7109375" style="4" customWidth="1"/>
    <col min="16101" max="16101" width="48.140625" style="4" customWidth="1"/>
    <col min="16102" max="16102" width="29.7109375" style="4" customWidth="1"/>
    <col min="16103" max="16103" width="11.42578125" style="4" customWidth="1"/>
    <col min="16104" max="16104" width="7.5703125" style="4" customWidth="1"/>
    <col min="16105" max="16105" width="11.7109375" style="4" customWidth="1"/>
    <col min="16106" max="16106" width="7.140625" style="4" customWidth="1"/>
    <col min="16107" max="16107" width="0" style="4" hidden="1" customWidth="1"/>
    <col min="16108" max="16109" width="19.140625" style="4" customWidth="1"/>
    <col min="16110" max="16110" width="20.42578125" style="4" customWidth="1"/>
    <col min="16111" max="16111" width="20.85546875" style="4" customWidth="1"/>
    <col min="16112" max="16113" width="22" style="4" customWidth="1"/>
    <col min="16114" max="16114" width="0" style="4" hidden="1" customWidth="1"/>
    <col min="16115" max="16115" width="27.28515625" style="4" customWidth="1"/>
    <col min="16116" max="16116" width="18.140625" style="4" bestFit="1" customWidth="1"/>
    <col min="16117" max="16117" width="11.42578125" style="4" bestFit="1" customWidth="1"/>
    <col min="16118" max="16118" width="11.5703125" style="4" bestFit="1" customWidth="1"/>
    <col min="16119" max="16384" width="9.140625" style="4"/>
  </cols>
  <sheetData>
    <row r="1" spans="1:15" ht="18.75" customHeight="1" x14ac:dyDescent="0.35">
      <c r="A1" s="7"/>
      <c r="B1" s="8"/>
      <c r="C1" s="7"/>
      <c r="D1" s="8"/>
      <c r="E1" s="2"/>
      <c r="F1" s="2"/>
      <c r="G1" s="33"/>
      <c r="H1" s="42" t="s">
        <v>41</v>
      </c>
      <c r="I1" s="42" t="s">
        <v>41</v>
      </c>
      <c r="J1" s="42" t="s">
        <v>41</v>
      </c>
      <c r="K1" s="42" t="s">
        <v>41</v>
      </c>
      <c r="L1" s="14"/>
    </row>
    <row r="2" spans="1:15" ht="17.25" customHeight="1" x14ac:dyDescent="0.35">
      <c r="A2" s="7"/>
      <c r="B2" s="8"/>
      <c r="C2" s="7"/>
      <c r="D2" s="8"/>
      <c r="E2" s="2"/>
      <c r="F2" s="2"/>
      <c r="G2" s="37"/>
      <c r="H2" s="42" t="s">
        <v>39</v>
      </c>
      <c r="I2" s="42"/>
      <c r="J2" s="42"/>
      <c r="K2" s="42"/>
      <c r="L2" s="14"/>
    </row>
    <row r="3" spans="1:15" ht="26.25" customHeight="1" x14ac:dyDescent="0.3">
      <c r="A3" s="7"/>
      <c r="B3" s="8"/>
      <c r="C3" s="7"/>
      <c r="D3" s="8"/>
      <c r="E3" s="2"/>
      <c r="F3" s="2"/>
      <c r="G3" s="2"/>
      <c r="H3" s="3"/>
      <c r="I3" s="3"/>
      <c r="J3" s="3"/>
      <c r="K3" s="3"/>
    </row>
    <row r="4" spans="1:15" s="8" customFormat="1" ht="62.25" customHeight="1" x14ac:dyDescent="0.3">
      <c r="A4" s="62" t="s">
        <v>44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5" s="8" customFormat="1" ht="32.25" customHeight="1" x14ac:dyDescent="0.3">
      <c r="A5" s="63" t="s">
        <v>2</v>
      </c>
      <c r="B5" s="65" t="s">
        <v>3</v>
      </c>
      <c r="C5" s="65" t="s">
        <v>4</v>
      </c>
      <c r="D5" s="66" t="s">
        <v>5</v>
      </c>
      <c r="E5" s="66"/>
      <c r="F5" s="66"/>
      <c r="G5" s="66"/>
      <c r="H5" s="66"/>
      <c r="I5" s="66"/>
      <c r="J5" s="66"/>
      <c r="K5" s="66"/>
    </row>
    <row r="6" spans="1:15" s="8" customFormat="1" ht="63" customHeight="1" x14ac:dyDescent="0.3">
      <c r="A6" s="64"/>
      <c r="B6" s="65"/>
      <c r="C6" s="65"/>
      <c r="D6" s="31" t="s">
        <v>36</v>
      </c>
      <c r="E6" s="15">
        <v>2025</v>
      </c>
      <c r="F6" s="15">
        <v>2026</v>
      </c>
      <c r="G6" s="15">
        <v>2027</v>
      </c>
      <c r="H6" s="15">
        <v>2028</v>
      </c>
      <c r="I6" s="15"/>
      <c r="J6" s="15">
        <v>2029</v>
      </c>
      <c r="K6" s="15">
        <v>2030</v>
      </c>
      <c r="L6" s="29"/>
    </row>
    <row r="7" spans="1:15" s="8" customFormat="1" ht="18.75" customHeight="1" x14ac:dyDescent="0.3">
      <c r="A7" s="43" t="s">
        <v>6</v>
      </c>
      <c r="B7" s="43" t="s">
        <v>34</v>
      </c>
      <c r="C7" s="32" t="s">
        <v>0</v>
      </c>
      <c r="D7" s="30">
        <f>D9+D10+D11+D12+D13+D14+D15+D16</f>
        <v>725360.94</v>
      </c>
      <c r="E7" s="35">
        <f t="shared" ref="E7:K7" si="0">E9+E10+E11+E12+E13+E14+E15+E16</f>
        <v>154267</v>
      </c>
      <c r="F7" s="35">
        <f t="shared" si="0"/>
        <v>113519.03</v>
      </c>
      <c r="G7" s="35">
        <f t="shared" si="0"/>
        <v>113855.19</v>
      </c>
      <c r="H7" s="35">
        <f t="shared" si="0"/>
        <v>114204.8</v>
      </c>
      <c r="I7" s="35">
        <f t="shared" si="0"/>
        <v>80564.000000000015</v>
      </c>
      <c r="J7" s="35">
        <f t="shared" si="0"/>
        <v>114568.39</v>
      </c>
      <c r="K7" s="35">
        <f t="shared" si="0"/>
        <v>114946.53</v>
      </c>
    </row>
    <row r="8" spans="1:15" s="8" customFormat="1" ht="17.25" customHeight="1" x14ac:dyDescent="0.3">
      <c r="A8" s="44"/>
      <c r="B8" s="44"/>
      <c r="C8" s="32" t="s">
        <v>35</v>
      </c>
      <c r="D8" s="30"/>
      <c r="E8" s="35"/>
      <c r="F8" s="13"/>
      <c r="G8" s="30"/>
      <c r="H8" s="30"/>
      <c r="I8" s="30"/>
      <c r="J8" s="30"/>
      <c r="K8" s="30"/>
      <c r="O8" s="29"/>
    </row>
    <row r="9" spans="1:15" s="8" customFormat="1" ht="17.25" customHeight="1" x14ac:dyDescent="0.3">
      <c r="A9" s="44"/>
      <c r="B9" s="44"/>
      <c r="C9" s="32" t="s">
        <v>7</v>
      </c>
      <c r="D9" s="30">
        <f>D19+D82</f>
        <v>519592</v>
      </c>
      <c r="E9" s="35">
        <f>E19+E82</f>
        <v>130795</v>
      </c>
      <c r="F9" s="35">
        <f t="shared" ref="F9:K9" si="1">F19</f>
        <v>77759.399999999994</v>
      </c>
      <c r="G9" s="35">
        <f t="shared" si="1"/>
        <v>77759.399999999994</v>
      </c>
      <c r="H9" s="35">
        <f t="shared" si="1"/>
        <v>77759.399999999994</v>
      </c>
      <c r="I9" s="35">
        <f t="shared" si="1"/>
        <v>53208.4</v>
      </c>
      <c r="J9" s="35">
        <f t="shared" si="1"/>
        <v>77759.399999999994</v>
      </c>
      <c r="K9" s="35">
        <f t="shared" si="1"/>
        <v>77759.399999999994</v>
      </c>
    </row>
    <row r="10" spans="1:15" s="8" customFormat="1" ht="17.25" customHeight="1" x14ac:dyDescent="0.3">
      <c r="A10" s="44"/>
      <c r="B10" s="44"/>
      <c r="C10" s="32" t="s">
        <v>8</v>
      </c>
      <c r="D10" s="30">
        <f>D69</f>
        <v>55104.94</v>
      </c>
      <c r="E10" s="35">
        <f t="shared" ref="E10:K10" si="2">E69</f>
        <v>9586</v>
      </c>
      <c r="F10" s="34">
        <f t="shared" si="2"/>
        <v>8404.0300000000007</v>
      </c>
      <c r="G10" s="34">
        <f t="shared" si="2"/>
        <v>8740.19</v>
      </c>
      <c r="H10" s="34">
        <f t="shared" si="2"/>
        <v>9089.7999999999993</v>
      </c>
      <c r="I10" s="34">
        <f t="shared" si="2"/>
        <v>0</v>
      </c>
      <c r="J10" s="34">
        <f t="shared" si="2"/>
        <v>9453.39</v>
      </c>
      <c r="K10" s="34">
        <f t="shared" si="2"/>
        <v>9831.5300000000007</v>
      </c>
    </row>
    <row r="11" spans="1:15" s="8" customFormat="1" ht="22.5" customHeight="1" x14ac:dyDescent="0.3">
      <c r="A11" s="44"/>
      <c r="B11" s="44"/>
      <c r="C11" s="32" t="s">
        <v>25</v>
      </c>
      <c r="D11" s="30">
        <f t="shared" ref="D11:D16" si="3">D20</f>
        <v>18350</v>
      </c>
      <c r="E11" s="35">
        <f t="shared" ref="E11:K11" si="4">E20</f>
        <v>1343</v>
      </c>
      <c r="F11" s="34">
        <f t="shared" si="4"/>
        <v>3401.4</v>
      </c>
      <c r="G11" s="34">
        <f t="shared" si="4"/>
        <v>3401.4</v>
      </c>
      <c r="H11" s="34">
        <f t="shared" si="4"/>
        <v>3401.4</v>
      </c>
      <c r="I11" s="34">
        <f t="shared" si="4"/>
        <v>3401.4</v>
      </c>
      <c r="J11" s="34">
        <f t="shared" si="4"/>
        <v>3401.4</v>
      </c>
      <c r="K11" s="34">
        <f t="shared" si="4"/>
        <v>3401.4</v>
      </c>
    </row>
    <row r="12" spans="1:15" s="8" customFormat="1" ht="22.5" customHeight="1" x14ac:dyDescent="0.3">
      <c r="A12" s="44"/>
      <c r="B12" s="44"/>
      <c r="C12" s="32" t="s">
        <v>26</v>
      </c>
      <c r="D12" s="30">
        <f t="shared" si="3"/>
        <v>29481.5</v>
      </c>
      <c r="E12" s="35">
        <f t="shared" ref="E12:K12" si="5">E21</f>
        <v>2629</v>
      </c>
      <c r="F12" s="34">
        <f t="shared" si="5"/>
        <v>5370.5</v>
      </c>
      <c r="G12" s="34">
        <f t="shared" si="5"/>
        <v>5370.5</v>
      </c>
      <c r="H12" s="34">
        <f t="shared" si="5"/>
        <v>5370.5</v>
      </c>
      <c r="I12" s="34">
        <f t="shared" si="5"/>
        <v>5370.5</v>
      </c>
      <c r="J12" s="34">
        <f t="shared" si="5"/>
        <v>5370.5</v>
      </c>
      <c r="K12" s="34">
        <f t="shared" si="5"/>
        <v>5370.5</v>
      </c>
    </row>
    <row r="13" spans="1:15" s="8" customFormat="1" ht="17.25" customHeight="1" x14ac:dyDescent="0.3">
      <c r="A13" s="44"/>
      <c r="B13" s="44"/>
      <c r="C13" s="32" t="s">
        <v>27</v>
      </c>
      <c r="D13" s="30">
        <f t="shared" si="3"/>
        <v>26053.5</v>
      </c>
      <c r="E13" s="35">
        <f t="shared" ref="E13:K13" si="6">E22</f>
        <v>2091</v>
      </c>
      <c r="F13" s="34">
        <f t="shared" si="6"/>
        <v>4792.5</v>
      </c>
      <c r="G13" s="34">
        <f t="shared" si="6"/>
        <v>4792.5</v>
      </c>
      <c r="H13" s="34">
        <f t="shared" si="6"/>
        <v>4792.5</v>
      </c>
      <c r="I13" s="34">
        <f t="shared" si="6"/>
        <v>4792.5</v>
      </c>
      <c r="J13" s="34">
        <f t="shared" si="6"/>
        <v>4792.5</v>
      </c>
      <c r="K13" s="34">
        <f t="shared" si="6"/>
        <v>4792.5</v>
      </c>
    </row>
    <row r="14" spans="1:15" s="8" customFormat="1" ht="17.25" customHeight="1" x14ac:dyDescent="0.3">
      <c r="A14" s="44"/>
      <c r="B14" s="44"/>
      <c r="C14" s="32" t="s">
        <v>30</v>
      </c>
      <c r="D14" s="30">
        <f t="shared" si="3"/>
        <v>24114.5</v>
      </c>
      <c r="E14" s="35">
        <f t="shared" ref="E14:K14" si="7">E23</f>
        <v>1872</v>
      </c>
      <c r="F14" s="34">
        <f t="shared" si="7"/>
        <v>4448.5</v>
      </c>
      <c r="G14" s="34">
        <f t="shared" si="7"/>
        <v>4448.5</v>
      </c>
      <c r="H14" s="34">
        <f t="shared" si="7"/>
        <v>4448.5</v>
      </c>
      <c r="I14" s="34">
        <f t="shared" si="7"/>
        <v>4448.5</v>
      </c>
      <c r="J14" s="34">
        <f t="shared" si="7"/>
        <v>4448.5</v>
      </c>
      <c r="K14" s="34">
        <f t="shared" si="7"/>
        <v>4448.5</v>
      </c>
    </row>
    <row r="15" spans="1:15" s="8" customFormat="1" ht="17.25" customHeight="1" x14ac:dyDescent="0.3">
      <c r="A15" s="44"/>
      <c r="B15" s="44"/>
      <c r="C15" s="32" t="s">
        <v>28</v>
      </c>
      <c r="D15" s="30">
        <f t="shared" si="3"/>
        <v>32180</v>
      </c>
      <c r="E15" s="35">
        <f t="shared" ref="E15:K15" si="8">E24</f>
        <v>4177</v>
      </c>
      <c r="F15" s="34">
        <f t="shared" si="8"/>
        <v>5600.6</v>
      </c>
      <c r="G15" s="34">
        <f t="shared" si="8"/>
        <v>5600.6</v>
      </c>
      <c r="H15" s="34">
        <f t="shared" si="8"/>
        <v>5600.6</v>
      </c>
      <c r="I15" s="34">
        <f t="shared" si="8"/>
        <v>5600.6</v>
      </c>
      <c r="J15" s="34">
        <f t="shared" si="8"/>
        <v>5600.6</v>
      </c>
      <c r="K15" s="34">
        <f t="shared" si="8"/>
        <v>5600.6</v>
      </c>
    </row>
    <row r="16" spans="1:15" s="8" customFormat="1" ht="17.25" customHeight="1" x14ac:dyDescent="0.3">
      <c r="A16" s="44"/>
      <c r="B16" s="44"/>
      <c r="C16" s="32" t="s">
        <v>29</v>
      </c>
      <c r="D16" s="30">
        <f t="shared" si="3"/>
        <v>20484.5</v>
      </c>
      <c r="E16" s="35">
        <f t="shared" ref="E16:K16" si="9">E25</f>
        <v>1774</v>
      </c>
      <c r="F16" s="34">
        <f t="shared" si="9"/>
        <v>3742.1</v>
      </c>
      <c r="G16" s="34">
        <f t="shared" si="9"/>
        <v>3742.1</v>
      </c>
      <c r="H16" s="34">
        <f t="shared" si="9"/>
        <v>3742.1</v>
      </c>
      <c r="I16" s="34">
        <f t="shared" si="9"/>
        <v>3742.1</v>
      </c>
      <c r="J16" s="34">
        <f t="shared" si="9"/>
        <v>3742.1</v>
      </c>
      <c r="K16" s="34">
        <f t="shared" si="9"/>
        <v>3742.1</v>
      </c>
    </row>
    <row r="17" spans="1:11" s="8" customFormat="1" ht="21.75" customHeight="1" x14ac:dyDescent="0.3">
      <c r="A17" s="43" t="s">
        <v>40</v>
      </c>
      <c r="B17" s="43" t="s">
        <v>37</v>
      </c>
      <c r="C17" s="32" t="s">
        <v>0</v>
      </c>
      <c r="D17" s="30">
        <f>D19+D20+D21+D22+D23+D24+D25</f>
        <v>669999</v>
      </c>
      <c r="E17" s="35">
        <f t="shared" ref="E17:K17" si="10">E19+E20+E21+E22+E23+E24+E25</f>
        <v>144424</v>
      </c>
      <c r="F17" s="34">
        <f t="shared" si="10"/>
        <v>105115</v>
      </c>
      <c r="G17" s="34">
        <f t="shared" si="10"/>
        <v>105115</v>
      </c>
      <c r="H17" s="34">
        <f t="shared" si="10"/>
        <v>105115</v>
      </c>
      <c r="I17" s="34">
        <f t="shared" si="10"/>
        <v>80564.000000000015</v>
      </c>
      <c r="J17" s="34">
        <f t="shared" si="10"/>
        <v>105115</v>
      </c>
      <c r="K17" s="34">
        <f t="shared" si="10"/>
        <v>105115</v>
      </c>
    </row>
    <row r="18" spans="1:11" s="8" customFormat="1" ht="15" customHeight="1" x14ac:dyDescent="0.3">
      <c r="A18" s="44"/>
      <c r="B18" s="44"/>
      <c r="C18" s="32" t="s">
        <v>35</v>
      </c>
      <c r="D18" s="12"/>
      <c r="E18" s="35"/>
      <c r="F18" s="30"/>
      <c r="G18" s="30"/>
      <c r="H18" s="30"/>
      <c r="I18" s="30"/>
      <c r="J18" s="30"/>
      <c r="K18" s="12"/>
    </row>
    <row r="19" spans="1:11" s="8" customFormat="1" x14ac:dyDescent="0.3">
      <c r="A19" s="44"/>
      <c r="B19" s="44"/>
      <c r="C19" s="32" t="s">
        <v>7</v>
      </c>
      <c r="D19" s="30">
        <f>D28+D37+D46+D49+D53+D62+D66</f>
        <v>519335</v>
      </c>
      <c r="E19" s="35">
        <f t="shared" ref="E19:G19" si="11">E28+E37+E46+E49+E53+E62+E66</f>
        <v>130538</v>
      </c>
      <c r="F19" s="35">
        <f t="shared" si="11"/>
        <v>77759.399999999994</v>
      </c>
      <c r="G19" s="35">
        <f t="shared" si="11"/>
        <v>77759.399999999994</v>
      </c>
      <c r="H19" s="35">
        <f t="shared" ref="H19:K19" si="12">H28+H37+H46+H49+H53+H62+H66</f>
        <v>77759.399999999994</v>
      </c>
      <c r="I19" s="35">
        <f t="shared" si="12"/>
        <v>53208.4</v>
      </c>
      <c r="J19" s="35">
        <f t="shared" si="12"/>
        <v>77759.399999999994</v>
      </c>
      <c r="K19" s="35">
        <f t="shared" si="12"/>
        <v>77759.399999999994</v>
      </c>
    </row>
    <row r="20" spans="1:11" s="8" customFormat="1" ht="20.25" customHeight="1" x14ac:dyDescent="0.3">
      <c r="A20" s="44"/>
      <c r="B20" s="44"/>
      <c r="C20" s="32" t="s">
        <v>25</v>
      </c>
      <c r="D20" s="30">
        <f t="shared" ref="D20:D25" si="13">D29+D38</f>
        <v>18350</v>
      </c>
      <c r="E20" s="35">
        <f t="shared" ref="E20:K20" si="14">E29+E38</f>
        <v>1343</v>
      </c>
      <c r="F20" s="34">
        <f t="shared" si="14"/>
        <v>3401.4</v>
      </c>
      <c r="G20" s="34">
        <f t="shared" si="14"/>
        <v>3401.4</v>
      </c>
      <c r="H20" s="34">
        <f t="shared" si="14"/>
        <v>3401.4</v>
      </c>
      <c r="I20" s="34">
        <f t="shared" si="14"/>
        <v>3401.4</v>
      </c>
      <c r="J20" s="34">
        <f t="shared" si="14"/>
        <v>3401.4</v>
      </c>
      <c r="K20" s="34">
        <f t="shared" si="14"/>
        <v>3401.4</v>
      </c>
    </row>
    <row r="21" spans="1:11" s="8" customFormat="1" ht="19.5" customHeight="1" x14ac:dyDescent="0.3">
      <c r="A21" s="44"/>
      <c r="B21" s="44"/>
      <c r="C21" s="32" t="s">
        <v>26</v>
      </c>
      <c r="D21" s="30">
        <f t="shared" si="13"/>
        <v>29481.5</v>
      </c>
      <c r="E21" s="35">
        <f t="shared" ref="E21:K21" si="15">E30+E39</f>
        <v>2629</v>
      </c>
      <c r="F21" s="34">
        <f t="shared" si="15"/>
        <v>5370.5</v>
      </c>
      <c r="G21" s="34">
        <f t="shared" si="15"/>
        <v>5370.5</v>
      </c>
      <c r="H21" s="34">
        <f t="shared" si="15"/>
        <v>5370.5</v>
      </c>
      <c r="I21" s="34">
        <f t="shared" si="15"/>
        <v>5370.5</v>
      </c>
      <c r="J21" s="34">
        <f t="shared" si="15"/>
        <v>5370.5</v>
      </c>
      <c r="K21" s="34">
        <f t="shared" si="15"/>
        <v>5370.5</v>
      </c>
    </row>
    <row r="22" spans="1:11" s="8" customFormat="1" x14ac:dyDescent="0.3">
      <c r="A22" s="44"/>
      <c r="B22" s="44"/>
      <c r="C22" s="32" t="s">
        <v>27</v>
      </c>
      <c r="D22" s="30">
        <f t="shared" si="13"/>
        <v>26053.5</v>
      </c>
      <c r="E22" s="35">
        <f t="shared" ref="E22:K22" si="16">E31+E40</f>
        <v>2091</v>
      </c>
      <c r="F22" s="34">
        <f t="shared" si="16"/>
        <v>4792.5</v>
      </c>
      <c r="G22" s="34">
        <f t="shared" si="16"/>
        <v>4792.5</v>
      </c>
      <c r="H22" s="34">
        <f t="shared" si="16"/>
        <v>4792.5</v>
      </c>
      <c r="I22" s="34">
        <f t="shared" si="16"/>
        <v>4792.5</v>
      </c>
      <c r="J22" s="34">
        <f t="shared" si="16"/>
        <v>4792.5</v>
      </c>
      <c r="K22" s="34">
        <f t="shared" si="16"/>
        <v>4792.5</v>
      </c>
    </row>
    <row r="23" spans="1:11" s="8" customFormat="1" ht="17.25" customHeight="1" x14ac:dyDescent="0.3">
      <c r="A23" s="44"/>
      <c r="B23" s="44"/>
      <c r="C23" s="32" t="s">
        <v>30</v>
      </c>
      <c r="D23" s="30">
        <f t="shared" si="13"/>
        <v>24114.5</v>
      </c>
      <c r="E23" s="35">
        <f t="shared" ref="E23:K23" si="17">E32+E41</f>
        <v>1872</v>
      </c>
      <c r="F23" s="34">
        <f t="shared" si="17"/>
        <v>4448.5</v>
      </c>
      <c r="G23" s="34">
        <f t="shared" si="17"/>
        <v>4448.5</v>
      </c>
      <c r="H23" s="34">
        <f t="shared" si="17"/>
        <v>4448.5</v>
      </c>
      <c r="I23" s="34">
        <f t="shared" si="17"/>
        <v>4448.5</v>
      </c>
      <c r="J23" s="34">
        <f t="shared" si="17"/>
        <v>4448.5</v>
      </c>
      <c r="K23" s="34">
        <f t="shared" si="17"/>
        <v>4448.5</v>
      </c>
    </row>
    <row r="24" spans="1:11" s="8" customFormat="1" x14ac:dyDescent="0.3">
      <c r="A24" s="44"/>
      <c r="B24" s="44"/>
      <c r="C24" s="32" t="s">
        <v>28</v>
      </c>
      <c r="D24" s="30">
        <f t="shared" si="13"/>
        <v>32180</v>
      </c>
      <c r="E24" s="35">
        <f t="shared" ref="E24:K24" si="18">E33+E42</f>
        <v>4177</v>
      </c>
      <c r="F24" s="34">
        <f t="shared" si="18"/>
        <v>5600.6</v>
      </c>
      <c r="G24" s="34">
        <f t="shared" si="18"/>
        <v>5600.6</v>
      </c>
      <c r="H24" s="34">
        <f t="shared" si="18"/>
        <v>5600.6</v>
      </c>
      <c r="I24" s="34">
        <f t="shared" si="18"/>
        <v>5600.6</v>
      </c>
      <c r="J24" s="34">
        <f t="shared" si="18"/>
        <v>5600.6</v>
      </c>
      <c r="K24" s="34">
        <f t="shared" si="18"/>
        <v>5600.6</v>
      </c>
    </row>
    <row r="25" spans="1:11" s="8" customFormat="1" ht="20.25" customHeight="1" x14ac:dyDescent="0.3">
      <c r="A25" s="44"/>
      <c r="B25" s="44"/>
      <c r="C25" s="32" t="s">
        <v>29</v>
      </c>
      <c r="D25" s="30">
        <f t="shared" si="13"/>
        <v>20484.5</v>
      </c>
      <c r="E25" s="35">
        <f t="shared" ref="E25:K25" si="19">E34+E43</f>
        <v>1774</v>
      </c>
      <c r="F25" s="34">
        <f t="shared" si="19"/>
        <v>3742.1</v>
      </c>
      <c r="G25" s="34">
        <f t="shared" si="19"/>
        <v>3742.1</v>
      </c>
      <c r="H25" s="34">
        <f t="shared" si="19"/>
        <v>3742.1</v>
      </c>
      <c r="I25" s="34">
        <f t="shared" si="19"/>
        <v>3742.1</v>
      </c>
      <c r="J25" s="34">
        <f t="shared" si="19"/>
        <v>3742.1</v>
      </c>
      <c r="K25" s="34">
        <f t="shared" si="19"/>
        <v>3742.1</v>
      </c>
    </row>
    <row r="26" spans="1:11" s="8" customFormat="1" ht="17.25" customHeight="1" x14ac:dyDescent="0.3">
      <c r="A26" s="52" t="s">
        <v>16</v>
      </c>
      <c r="B26" s="48" t="s">
        <v>11</v>
      </c>
      <c r="C26" s="32" t="s">
        <v>0</v>
      </c>
      <c r="D26" s="30">
        <f>E26+F26+G26+H26+J26+K26</f>
        <v>209096.00000000003</v>
      </c>
      <c r="E26" s="35">
        <f>E28+E29+E30+E31+E32+E33+E34</f>
        <v>57188</v>
      </c>
      <c r="F26" s="34">
        <f t="shared" ref="F26:K26" si="20">F28+F29+F30+F31+F32+F33+F34</f>
        <v>30381.600000000002</v>
      </c>
      <c r="G26" s="34">
        <f t="shared" si="20"/>
        <v>30381.600000000002</v>
      </c>
      <c r="H26" s="34">
        <f t="shared" si="20"/>
        <v>30381.600000000002</v>
      </c>
      <c r="I26" s="34">
        <f t="shared" si="20"/>
        <v>30381.600000000002</v>
      </c>
      <c r="J26" s="34">
        <f t="shared" si="20"/>
        <v>30381.600000000002</v>
      </c>
      <c r="K26" s="34">
        <f t="shared" si="20"/>
        <v>30381.600000000002</v>
      </c>
    </row>
    <row r="27" spans="1:11" s="8" customFormat="1" ht="19.5" customHeight="1" x14ac:dyDescent="0.3">
      <c r="A27" s="53"/>
      <c r="B27" s="49"/>
      <c r="C27" s="32" t="s">
        <v>35</v>
      </c>
      <c r="D27" s="34"/>
      <c r="E27" s="35"/>
      <c r="F27" s="34"/>
      <c r="G27" s="34"/>
      <c r="H27" s="34"/>
      <c r="I27" s="34"/>
      <c r="J27" s="34"/>
      <c r="K27" s="34"/>
    </row>
    <row r="28" spans="1:11" s="8" customFormat="1" ht="18.75" customHeight="1" x14ac:dyDescent="0.3">
      <c r="A28" s="53"/>
      <c r="B28" s="49"/>
      <c r="C28" s="32" t="s">
        <v>7</v>
      </c>
      <c r="D28" s="34">
        <f t="shared" ref="D28:D34" si="21">E28+F28+G28+H28+J28+K28</f>
        <v>81228.999999999985</v>
      </c>
      <c r="E28" s="35">
        <v>43302</v>
      </c>
      <c r="F28" s="35">
        <v>7585.4</v>
      </c>
      <c r="G28" s="35">
        <v>7585.4</v>
      </c>
      <c r="H28" s="35">
        <v>7585.4</v>
      </c>
      <c r="I28" s="35">
        <v>7585.4</v>
      </c>
      <c r="J28" s="35">
        <v>7585.4</v>
      </c>
      <c r="K28" s="35">
        <v>7585.4</v>
      </c>
    </row>
    <row r="29" spans="1:11" s="8" customFormat="1" ht="23.25" customHeight="1" x14ac:dyDescent="0.3">
      <c r="A29" s="53"/>
      <c r="B29" s="49"/>
      <c r="C29" s="32" t="s">
        <v>25</v>
      </c>
      <c r="D29" s="34">
        <f t="shared" si="21"/>
        <v>15997</v>
      </c>
      <c r="E29" s="35">
        <v>1343</v>
      </c>
      <c r="F29" s="30">
        <v>2930.8</v>
      </c>
      <c r="G29" s="30">
        <v>2930.8</v>
      </c>
      <c r="H29" s="30">
        <v>2930.8</v>
      </c>
      <c r="I29" s="30">
        <v>2930.8</v>
      </c>
      <c r="J29" s="30">
        <v>2930.8</v>
      </c>
      <c r="K29" s="30">
        <v>2930.8</v>
      </c>
    </row>
    <row r="30" spans="1:11" s="8" customFormat="1" ht="17.25" customHeight="1" x14ac:dyDescent="0.3">
      <c r="A30" s="53"/>
      <c r="B30" s="49"/>
      <c r="C30" s="32" t="s">
        <v>26</v>
      </c>
      <c r="D30" s="34">
        <f t="shared" si="21"/>
        <v>26646.5</v>
      </c>
      <c r="E30" s="35">
        <v>2629</v>
      </c>
      <c r="F30" s="30">
        <v>4803.5</v>
      </c>
      <c r="G30" s="30">
        <v>4803.5</v>
      </c>
      <c r="H30" s="30">
        <v>4803.5</v>
      </c>
      <c r="I30" s="30">
        <v>4803.5</v>
      </c>
      <c r="J30" s="30">
        <v>4803.5</v>
      </c>
      <c r="K30" s="30">
        <v>4803.5</v>
      </c>
    </row>
    <row r="31" spans="1:11" s="8" customFormat="1" ht="17.25" customHeight="1" x14ac:dyDescent="0.3">
      <c r="A31" s="53"/>
      <c r="B31" s="49"/>
      <c r="C31" s="32" t="s">
        <v>27</v>
      </c>
      <c r="D31" s="34">
        <f t="shared" si="21"/>
        <v>23200</v>
      </c>
      <c r="E31" s="35">
        <v>2091</v>
      </c>
      <c r="F31" s="30">
        <v>4221.8</v>
      </c>
      <c r="G31" s="30">
        <v>4221.8</v>
      </c>
      <c r="H31" s="30">
        <v>4221.8</v>
      </c>
      <c r="I31" s="30">
        <v>4221.8</v>
      </c>
      <c r="J31" s="30">
        <v>4221.8</v>
      </c>
      <c r="K31" s="30">
        <v>4221.8</v>
      </c>
    </row>
    <row r="32" spans="1:11" s="8" customFormat="1" ht="17.25" customHeight="1" x14ac:dyDescent="0.3">
      <c r="A32" s="53"/>
      <c r="B32" s="49"/>
      <c r="C32" s="32" t="s">
        <v>30</v>
      </c>
      <c r="D32" s="34">
        <f t="shared" si="21"/>
        <v>18614</v>
      </c>
      <c r="E32" s="35">
        <v>1872</v>
      </c>
      <c r="F32" s="30">
        <v>3348.4</v>
      </c>
      <c r="G32" s="30">
        <v>3348.4</v>
      </c>
      <c r="H32" s="30">
        <v>3348.4</v>
      </c>
      <c r="I32" s="30">
        <v>3348.4</v>
      </c>
      <c r="J32" s="30">
        <v>3348.4</v>
      </c>
      <c r="K32" s="30">
        <v>3348.4</v>
      </c>
    </row>
    <row r="33" spans="1:11" s="8" customFormat="1" ht="17.25" customHeight="1" x14ac:dyDescent="0.3">
      <c r="A33" s="53"/>
      <c r="B33" s="49"/>
      <c r="C33" s="32" t="s">
        <v>28</v>
      </c>
      <c r="D33" s="34">
        <f t="shared" si="21"/>
        <v>25307</v>
      </c>
      <c r="E33" s="35">
        <v>4177</v>
      </c>
      <c r="F33" s="30">
        <v>4226</v>
      </c>
      <c r="G33" s="30">
        <v>4226</v>
      </c>
      <c r="H33" s="30">
        <v>4226</v>
      </c>
      <c r="I33" s="30">
        <v>4226</v>
      </c>
      <c r="J33" s="30">
        <v>4226</v>
      </c>
      <c r="K33" s="30">
        <v>4226</v>
      </c>
    </row>
    <row r="34" spans="1:11" s="8" customFormat="1" ht="22.5" customHeight="1" x14ac:dyDescent="0.3">
      <c r="A34" s="54"/>
      <c r="B34" s="50"/>
      <c r="C34" s="32" t="s">
        <v>29</v>
      </c>
      <c r="D34" s="34">
        <f t="shared" si="21"/>
        <v>18102.5</v>
      </c>
      <c r="E34" s="35">
        <v>1774</v>
      </c>
      <c r="F34" s="30">
        <v>3265.7</v>
      </c>
      <c r="G34" s="30">
        <v>3265.7</v>
      </c>
      <c r="H34" s="30">
        <v>3265.7</v>
      </c>
      <c r="I34" s="30">
        <v>3265.7</v>
      </c>
      <c r="J34" s="30">
        <v>3265.7</v>
      </c>
      <c r="K34" s="30">
        <v>3265.7</v>
      </c>
    </row>
    <row r="35" spans="1:11" s="8" customFormat="1" ht="25.5" customHeight="1" x14ac:dyDescent="0.3">
      <c r="A35" s="43" t="s">
        <v>17</v>
      </c>
      <c r="B35" s="48" t="s">
        <v>14</v>
      </c>
      <c r="C35" s="32" t="s">
        <v>0</v>
      </c>
      <c r="D35" s="30">
        <f>E35+F35+G35+H35+J35+K35</f>
        <v>25497</v>
      </c>
      <c r="E35" s="35">
        <f>E37+E38+E39+E40+E41+E42+E43</f>
        <v>0</v>
      </c>
      <c r="F35" s="34">
        <f t="shared" ref="F35:K35" si="22">F37+F38+F39+F40+F41+F42+F43</f>
        <v>5099.3999999999996</v>
      </c>
      <c r="G35" s="34">
        <f t="shared" si="22"/>
        <v>5099.3999999999996</v>
      </c>
      <c r="H35" s="34">
        <f t="shared" si="22"/>
        <v>5099.3999999999996</v>
      </c>
      <c r="I35" s="34">
        <f t="shared" si="22"/>
        <v>5099.3999999999996</v>
      </c>
      <c r="J35" s="34">
        <f t="shared" si="22"/>
        <v>5099.3999999999996</v>
      </c>
      <c r="K35" s="34">
        <f t="shared" si="22"/>
        <v>5099.3999999999996</v>
      </c>
    </row>
    <row r="36" spans="1:11" s="8" customFormat="1" x14ac:dyDescent="0.3">
      <c r="A36" s="44"/>
      <c r="B36" s="49"/>
      <c r="C36" s="32" t="s">
        <v>35</v>
      </c>
      <c r="D36" s="34"/>
      <c r="E36" s="35"/>
      <c r="F36" s="30"/>
      <c r="G36" s="30"/>
      <c r="H36" s="30"/>
      <c r="I36" s="30"/>
      <c r="J36" s="30"/>
      <c r="K36" s="30"/>
    </row>
    <row r="37" spans="1:11" s="8" customFormat="1" ht="24" customHeight="1" x14ac:dyDescent="0.3">
      <c r="A37" s="44"/>
      <c r="B37" s="49"/>
      <c r="C37" s="32" t="s">
        <v>7</v>
      </c>
      <c r="D37" s="34">
        <f t="shared" ref="D37:D43" si="23">E37+F37+G37+H37+J37+K37</f>
        <v>2700</v>
      </c>
      <c r="E37" s="35">
        <v>0</v>
      </c>
      <c r="F37" s="30">
        <v>540</v>
      </c>
      <c r="G37" s="30">
        <v>540</v>
      </c>
      <c r="H37" s="30">
        <v>540</v>
      </c>
      <c r="I37" s="30">
        <v>540</v>
      </c>
      <c r="J37" s="30">
        <v>540</v>
      </c>
      <c r="K37" s="30">
        <v>540</v>
      </c>
    </row>
    <row r="38" spans="1:11" s="8" customFormat="1" ht="28.5" customHeight="1" x14ac:dyDescent="0.3">
      <c r="A38" s="44"/>
      <c r="B38" s="49"/>
      <c r="C38" s="32" t="s">
        <v>25</v>
      </c>
      <c r="D38" s="34">
        <f t="shared" si="23"/>
        <v>2353</v>
      </c>
      <c r="E38" s="35">
        <v>0</v>
      </c>
      <c r="F38" s="30">
        <v>470.6</v>
      </c>
      <c r="G38" s="30">
        <v>470.6</v>
      </c>
      <c r="H38" s="30">
        <v>470.6</v>
      </c>
      <c r="I38" s="30">
        <v>470.6</v>
      </c>
      <c r="J38" s="30">
        <v>470.6</v>
      </c>
      <c r="K38" s="30">
        <v>470.6</v>
      </c>
    </row>
    <row r="39" spans="1:11" s="8" customFormat="1" ht="23.25" customHeight="1" x14ac:dyDescent="0.3">
      <c r="A39" s="44"/>
      <c r="B39" s="49"/>
      <c r="C39" s="32" t="s">
        <v>26</v>
      </c>
      <c r="D39" s="34">
        <f t="shared" si="23"/>
        <v>2835</v>
      </c>
      <c r="E39" s="35">
        <v>0</v>
      </c>
      <c r="F39" s="30">
        <v>567</v>
      </c>
      <c r="G39" s="30">
        <v>567</v>
      </c>
      <c r="H39" s="30">
        <v>567</v>
      </c>
      <c r="I39" s="30">
        <v>567</v>
      </c>
      <c r="J39" s="30">
        <v>567</v>
      </c>
      <c r="K39" s="30">
        <v>567</v>
      </c>
    </row>
    <row r="40" spans="1:11" s="8" customFormat="1" ht="20.25" customHeight="1" x14ac:dyDescent="0.3">
      <c r="A40" s="44"/>
      <c r="B40" s="49"/>
      <c r="C40" s="32" t="s">
        <v>27</v>
      </c>
      <c r="D40" s="34">
        <f t="shared" si="23"/>
        <v>2853.5</v>
      </c>
      <c r="E40" s="35">
        <v>0</v>
      </c>
      <c r="F40" s="30">
        <v>570.70000000000005</v>
      </c>
      <c r="G40" s="30">
        <v>570.70000000000005</v>
      </c>
      <c r="H40" s="30">
        <v>570.70000000000005</v>
      </c>
      <c r="I40" s="30">
        <v>570.70000000000005</v>
      </c>
      <c r="J40" s="30">
        <v>570.70000000000005</v>
      </c>
      <c r="K40" s="30">
        <v>570.70000000000005</v>
      </c>
    </row>
    <row r="41" spans="1:11" s="8" customFormat="1" ht="19.5" customHeight="1" x14ac:dyDescent="0.3">
      <c r="A41" s="44"/>
      <c r="B41" s="49"/>
      <c r="C41" s="32" t="s">
        <v>30</v>
      </c>
      <c r="D41" s="34">
        <f t="shared" si="23"/>
        <v>5500.5</v>
      </c>
      <c r="E41" s="35">
        <v>0</v>
      </c>
      <c r="F41" s="30">
        <v>1100.0999999999999</v>
      </c>
      <c r="G41" s="30">
        <v>1100.0999999999999</v>
      </c>
      <c r="H41" s="30">
        <v>1100.0999999999999</v>
      </c>
      <c r="I41" s="30">
        <v>1100.0999999999999</v>
      </c>
      <c r="J41" s="30">
        <v>1100.0999999999999</v>
      </c>
      <c r="K41" s="30">
        <v>1100.0999999999999</v>
      </c>
    </row>
    <row r="42" spans="1:11" s="8" customFormat="1" ht="19.5" customHeight="1" x14ac:dyDescent="0.3">
      <c r="A42" s="44"/>
      <c r="B42" s="49"/>
      <c r="C42" s="32" t="s">
        <v>28</v>
      </c>
      <c r="D42" s="34">
        <f t="shared" si="23"/>
        <v>6873</v>
      </c>
      <c r="E42" s="35">
        <v>0</v>
      </c>
      <c r="F42" s="30">
        <v>1374.6</v>
      </c>
      <c r="G42" s="30">
        <v>1374.6</v>
      </c>
      <c r="H42" s="30">
        <v>1374.6</v>
      </c>
      <c r="I42" s="30">
        <v>1374.6</v>
      </c>
      <c r="J42" s="30">
        <v>1374.6</v>
      </c>
      <c r="K42" s="30">
        <v>1374.6</v>
      </c>
    </row>
    <row r="43" spans="1:11" s="8" customFormat="1" ht="21.75" customHeight="1" x14ac:dyDescent="0.3">
      <c r="A43" s="45"/>
      <c r="B43" s="50"/>
      <c r="C43" s="32" t="s">
        <v>29</v>
      </c>
      <c r="D43" s="34">
        <f t="shared" si="23"/>
        <v>2382</v>
      </c>
      <c r="E43" s="35">
        <v>0</v>
      </c>
      <c r="F43" s="30">
        <v>476.4</v>
      </c>
      <c r="G43" s="30">
        <v>476.4</v>
      </c>
      <c r="H43" s="30">
        <v>476.4</v>
      </c>
      <c r="I43" s="30">
        <v>476.4</v>
      </c>
      <c r="J43" s="30">
        <v>476.4</v>
      </c>
      <c r="K43" s="30">
        <v>476.4</v>
      </c>
    </row>
    <row r="44" spans="1:11" s="8" customFormat="1" ht="22.5" customHeight="1" x14ac:dyDescent="0.3">
      <c r="A44" s="43" t="s">
        <v>18</v>
      </c>
      <c r="B44" s="55" t="s">
        <v>15</v>
      </c>
      <c r="C44" s="32" t="s">
        <v>0</v>
      </c>
      <c r="D44" s="30">
        <f>D46</f>
        <v>600</v>
      </c>
      <c r="E44" s="35">
        <f t="shared" ref="E44:K44" si="24">E46</f>
        <v>0</v>
      </c>
      <c r="F44" s="34">
        <f t="shared" si="24"/>
        <v>300</v>
      </c>
      <c r="G44" s="34">
        <f t="shared" si="24"/>
        <v>0</v>
      </c>
      <c r="H44" s="34">
        <f t="shared" si="24"/>
        <v>0</v>
      </c>
      <c r="I44" s="34">
        <f t="shared" si="24"/>
        <v>0</v>
      </c>
      <c r="J44" s="34">
        <f t="shared" si="24"/>
        <v>0</v>
      </c>
      <c r="K44" s="34">
        <f t="shared" si="24"/>
        <v>300</v>
      </c>
    </row>
    <row r="45" spans="1:11" s="8" customFormat="1" ht="15.75" customHeight="1" x14ac:dyDescent="0.3">
      <c r="A45" s="44"/>
      <c r="B45" s="55"/>
      <c r="C45" s="32" t="s">
        <v>35</v>
      </c>
      <c r="D45" s="30"/>
      <c r="E45" s="35"/>
      <c r="F45" s="30"/>
      <c r="G45" s="30"/>
      <c r="H45" s="30"/>
      <c r="I45" s="30"/>
      <c r="J45" s="30"/>
      <c r="K45" s="30"/>
    </row>
    <row r="46" spans="1:11" s="8" customFormat="1" ht="42" customHeight="1" x14ac:dyDescent="0.3">
      <c r="A46" s="45"/>
      <c r="B46" s="55"/>
      <c r="C46" s="32" t="s">
        <v>7</v>
      </c>
      <c r="D46" s="30">
        <f>F46+K46</f>
        <v>600</v>
      </c>
      <c r="E46" s="35">
        <v>0</v>
      </c>
      <c r="F46" s="30">
        <v>300</v>
      </c>
      <c r="G46" s="30">
        <v>0</v>
      </c>
      <c r="H46" s="30">
        <v>0</v>
      </c>
      <c r="I46" s="30"/>
      <c r="J46" s="30">
        <v>0</v>
      </c>
      <c r="K46" s="30">
        <v>300</v>
      </c>
    </row>
    <row r="47" spans="1:11" s="8" customFormat="1" ht="29.25" customHeight="1" x14ac:dyDescent="0.3">
      <c r="A47" s="43" t="s">
        <v>19</v>
      </c>
      <c r="B47" s="48" t="s">
        <v>9</v>
      </c>
      <c r="C47" s="32" t="s">
        <v>0</v>
      </c>
      <c r="D47" s="30">
        <f>D49</f>
        <v>93900</v>
      </c>
      <c r="E47" s="35">
        <f t="shared" ref="E47:K47" si="25">E49</f>
        <v>0</v>
      </c>
      <c r="F47" s="34">
        <f t="shared" si="25"/>
        <v>19200</v>
      </c>
      <c r="G47" s="34">
        <f t="shared" si="25"/>
        <v>18000</v>
      </c>
      <c r="H47" s="34">
        <f t="shared" si="25"/>
        <v>19500</v>
      </c>
      <c r="I47" s="34">
        <f t="shared" si="25"/>
        <v>0</v>
      </c>
      <c r="J47" s="34">
        <f t="shared" si="25"/>
        <v>18000</v>
      </c>
      <c r="K47" s="34">
        <f t="shared" si="25"/>
        <v>19200</v>
      </c>
    </row>
    <row r="48" spans="1:11" s="8" customFormat="1" ht="18.75" customHeight="1" x14ac:dyDescent="0.3">
      <c r="A48" s="44"/>
      <c r="B48" s="49"/>
      <c r="C48" s="32" t="s">
        <v>35</v>
      </c>
      <c r="D48" s="32"/>
      <c r="E48" s="36"/>
      <c r="F48" s="32"/>
      <c r="G48" s="32"/>
      <c r="H48" s="32"/>
      <c r="I48" s="32"/>
      <c r="J48" s="32"/>
      <c r="K48" s="32"/>
    </row>
    <row r="49" spans="1:12" s="8" customFormat="1" ht="30" customHeight="1" x14ac:dyDescent="0.3">
      <c r="A49" s="45"/>
      <c r="B49" s="50"/>
      <c r="C49" s="32" t="s">
        <v>7</v>
      </c>
      <c r="D49" s="30">
        <f>E49+F49+G49+H49+J49+K49</f>
        <v>93900</v>
      </c>
      <c r="E49" s="35">
        <v>0</v>
      </c>
      <c r="F49" s="34">
        <v>19200</v>
      </c>
      <c r="G49" s="34">
        <v>18000</v>
      </c>
      <c r="H49" s="34">
        <v>19500</v>
      </c>
      <c r="I49" s="34">
        <v>0</v>
      </c>
      <c r="J49" s="34">
        <v>18000</v>
      </c>
      <c r="K49" s="34">
        <v>19200</v>
      </c>
    </row>
    <row r="50" spans="1:12" s="8" customFormat="1" ht="25.5" customHeight="1" x14ac:dyDescent="0.3">
      <c r="A50" s="52" t="s">
        <v>20</v>
      </c>
      <c r="B50" s="48" t="s">
        <v>10</v>
      </c>
      <c r="C50" s="32" t="s">
        <v>0</v>
      </c>
      <c r="D50" s="30">
        <f>D53</f>
        <v>3000</v>
      </c>
      <c r="E50" s="35">
        <f>0</f>
        <v>0</v>
      </c>
      <c r="F50" s="34">
        <f>0</f>
        <v>0</v>
      </c>
      <c r="G50" s="34">
        <f>G53</f>
        <v>1500</v>
      </c>
      <c r="H50" s="34">
        <f>0</f>
        <v>0</v>
      </c>
      <c r="I50" s="34">
        <f>0</f>
        <v>0</v>
      </c>
      <c r="J50" s="34">
        <f>J53</f>
        <v>1500</v>
      </c>
      <c r="K50" s="34">
        <f>0</f>
        <v>0</v>
      </c>
    </row>
    <row r="51" spans="1:12" s="8" customFormat="1" ht="15.75" customHeight="1" x14ac:dyDescent="0.3">
      <c r="A51" s="53"/>
      <c r="B51" s="49"/>
      <c r="C51" s="32" t="s">
        <v>35</v>
      </c>
      <c r="D51" s="30"/>
      <c r="E51" s="35"/>
      <c r="F51" s="30"/>
      <c r="G51" s="30"/>
      <c r="H51" s="30"/>
      <c r="I51" s="30"/>
      <c r="J51" s="30"/>
      <c r="K51" s="30"/>
    </row>
    <row r="52" spans="1:12" s="8" customFormat="1" ht="24.75" hidden="1" customHeight="1" thickBot="1" x14ac:dyDescent="0.35">
      <c r="A52" s="53"/>
      <c r="B52" s="49"/>
      <c r="C52" s="32"/>
      <c r="D52" s="30"/>
      <c r="E52" s="35"/>
      <c r="F52" s="30"/>
      <c r="G52" s="30"/>
      <c r="H52" s="30"/>
      <c r="I52" s="30"/>
      <c r="J52" s="30"/>
      <c r="K52" s="30"/>
    </row>
    <row r="53" spans="1:12" s="8" customFormat="1" ht="21" customHeight="1" x14ac:dyDescent="0.3">
      <c r="A53" s="53"/>
      <c r="B53" s="49"/>
      <c r="C53" s="32" t="s">
        <v>7</v>
      </c>
      <c r="D53" s="30">
        <f>G53+J53</f>
        <v>3000</v>
      </c>
      <c r="E53" s="35">
        <v>0</v>
      </c>
      <c r="F53" s="30">
        <v>0</v>
      </c>
      <c r="G53" s="30">
        <v>1500</v>
      </c>
      <c r="H53" s="30">
        <v>0</v>
      </c>
      <c r="I53" s="30">
        <v>0</v>
      </c>
      <c r="J53" s="30">
        <v>1500</v>
      </c>
      <c r="K53" s="30">
        <v>0</v>
      </c>
    </row>
    <row r="54" spans="1:12" s="8" customFormat="1" ht="27.75" customHeight="1" x14ac:dyDescent="0.3">
      <c r="A54" s="53"/>
      <c r="B54" s="49"/>
      <c r="C54" s="32" t="s">
        <v>25</v>
      </c>
      <c r="D54" s="30">
        <v>0</v>
      </c>
      <c r="E54" s="35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</row>
    <row r="55" spans="1:12" s="8" customFormat="1" ht="24.75" customHeight="1" x14ac:dyDescent="0.3">
      <c r="A55" s="53"/>
      <c r="B55" s="49"/>
      <c r="C55" s="32" t="s">
        <v>26</v>
      </c>
      <c r="D55" s="30">
        <v>0</v>
      </c>
      <c r="E55" s="35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</row>
    <row r="56" spans="1:12" s="8" customFormat="1" ht="21" customHeight="1" x14ac:dyDescent="0.3">
      <c r="A56" s="53"/>
      <c r="B56" s="49"/>
      <c r="C56" s="32" t="s">
        <v>27</v>
      </c>
      <c r="D56" s="30">
        <v>0</v>
      </c>
      <c r="E56" s="35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</row>
    <row r="57" spans="1:12" s="8" customFormat="1" ht="21.75" customHeight="1" x14ac:dyDescent="0.3">
      <c r="A57" s="53"/>
      <c r="B57" s="49"/>
      <c r="C57" s="32" t="s">
        <v>30</v>
      </c>
      <c r="D57" s="30">
        <v>0</v>
      </c>
      <c r="E57" s="35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</row>
    <row r="58" spans="1:12" s="8" customFormat="1" ht="24.75" customHeight="1" x14ac:dyDescent="0.3">
      <c r="A58" s="53"/>
      <c r="B58" s="49"/>
      <c r="C58" s="32" t="s">
        <v>28</v>
      </c>
      <c r="D58" s="30">
        <v>0</v>
      </c>
      <c r="E58" s="35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</row>
    <row r="59" spans="1:12" s="8" customFormat="1" ht="24.75" customHeight="1" x14ac:dyDescent="0.3">
      <c r="A59" s="53"/>
      <c r="B59" s="49"/>
      <c r="C59" s="5" t="s">
        <v>29</v>
      </c>
      <c r="D59" s="30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</row>
    <row r="60" spans="1:12" s="8" customFormat="1" ht="28.5" customHeight="1" x14ac:dyDescent="0.3">
      <c r="A60" s="51" t="s">
        <v>21</v>
      </c>
      <c r="B60" s="55" t="s">
        <v>32</v>
      </c>
      <c r="C60" s="32" t="s">
        <v>0</v>
      </c>
      <c r="D60" s="30">
        <f>D62</f>
        <v>286267</v>
      </c>
      <c r="E60" s="35">
        <f t="shared" ref="E60:K60" si="26">E62</f>
        <v>60852</v>
      </c>
      <c r="F60" s="34">
        <f t="shared" si="26"/>
        <v>45083</v>
      </c>
      <c r="G60" s="34">
        <f t="shared" si="26"/>
        <v>45083</v>
      </c>
      <c r="H60" s="34">
        <f t="shared" si="26"/>
        <v>45083</v>
      </c>
      <c r="I60" s="34">
        <f t="shared" si="26"/>
        <v>45083</v>
      </c>
      <c r="J60" s="34">
        <f t="shared" si="26"/>
        <v>45083</v>
      </c>
      <c r="K60" s="34">
        <f t="shared" si="26"/>
        <v>45083</v>
      </c>
    </row>
    <row r="61" spans="1:12" s="8" customFormat="1" ht="17.25" customHeight="1" x14ac:dyDescent="0.3">
      <c r="A61" s="51"/>
      <c r="B61" s="55"/>
      <c r="C61" s="32" t="s">
        <v>35</v>
      </c>
      <c r="D61" s="30"/>
      <c r="E61" s="35"/>
      <c r="F61" s="30"/>
      <c r="G61" s="30"/>
      <c r="H61" s="30"/>
      <c r="I61" s="30"/>
      <c r="J61" s="30"/>
      <c r="K61" s="30"/>
    </row>
    <row r="62" spans="1:12" s="8" customFormat="1" ht="24.75" customHeight="1" x14ac:dyDescent="0.3">
      <c r="A62" s="51"/>
      <c r="B62" s="55"/>
      <c r="C62" s="32" t="s">
        <v>7</v>
      </c>
      <c r="D62" s="30">
        <f>E62+F62+G62+H62+J62+K62</f>
        <v>286267</v>
      </c>
      <c r="E62" s="35">
        <v>60852</v>
      </c>
      <c r="F62" s="34">
        <v>45083</v>
      </c>
      <c r="G62" s="34">
        <v>45083</v>
      </c>
      <c r="H62" s="34">
        <v>45083</v>
      </c>
      <c r="I62" s="34">
        <v>45083</v>
      </c>
      <c r="J62" s="34">
        <v>45083</v>
      </c>
      <c r="K62" s="34">
        <v>45083</v>
      </c>
    </row>
    <row r="63" spans="1:12" s="8" customFormat="1" ht="30.75" customHeight="1" x14ac:dyDescent="0.3">
      <c r="A63" s="46" t="s">
        <v>42</v>
      </c>
      <c r="B63" s="56" t="s">
        <v>43</v>
      </c>
      <c r="C63" s="36" t="s">
        <v>0</v>
      </c>
      <c r="D63" s="35">
        <f>D66</f>
        <v>51639</v>
      </c>
      <c r="E63" s="35">
        <f t="shared" ref="E63:K63" si="27">E66</f>
        <v>26384</v>
      </c>
      <c r="F63" s="35">
        <f t="shared" si="27"/>
        <v>5051</v>
      </c>
      <c r="G63" s="35">
        <f t="shared" si="27"/>
        <v>5051</v>
      </c>
      <c r="H63" s="35">
        <f t="shared" si="27"/>
        <v>5051</v>
      </c>
      <c r="I63" s="35">
        <f t="shared" si="27"/>
        <v>0</v>
      </c>
      <c r="J63" s="35">
        <f t="shared" si="27"/>
        <v>5051</v>
      </c>
      <c r="K63" s="35">
        <f t="shared" si="27"/>
        <v>5051</v>
      </c>
      <c r="L63" s="18"/>
    </row>
    <row r="64" spans="1:12" s="8" customFormat="1" ht="22.5" customHeight="1" x14ac:dyDescent="0.3">
      <c r="A64" s="46"/>
      <c r="B64" s="56"/>
      <c r="C64" s="36" t="s">
        <v>35</v>
      </c>
      <c r="D64" s="35"/>
      <c r="E64" s="35"/>
      <c r="F64" s="35"/>
      <c r="G64" s="35"/>
      <c r="H64" s="35"/>
      <c r="I64" s="35"/>
      <c r="J64" s="35"/>
      <c r="K64" s="35"/>
      <c r="L64" s="18"/>
    </row>
    <row r="65" spans="1:12" s="8" customFormat="1" ht="24.75" hidden="1" customHeight="1" x14ac:dyDescent="0.3">
      <c r="A65" s="46"/>
      <c r="B65" s="56"/>
      <c r="C65" s="36"/>
      <c r="D65" s="35"/>
      <c r="E65" s="35"/>
      <c r="F65" s="35"/>
      <c r="G65" s="35"/>
      <c r="H65" s="35"/>
      <c r="I65" s="35"/>
      <c r="J65" s="35"/>
      <c r="K65" s="35"/>
      <c r="L65" s="39">
        <v>0</v>
      </c>
    </row>
    <row r="66" spans="1:12" s="8" customFormat="1" ht="84" customHeight="1" x14ac:dyDescent="0.3">
      <c r="A66" s="46"/>
      <c r="B66" s="56"/>
      <c r="C66" s="36" t="s">
        <v>7</v>
      </c>
      <c r="D66" s="35">
        <f>E66+F66+G66+H66+J66+K66</f>
        <v>51639</v>
      </c>
      <c r="E66" s="35">
        <f>4616+21768</f>
        <v>26384</v>
      </c>
      <c r="F66" s="35">
        <v>5051</v>
      </c>
      <c r="G66" s="35">
        <v>5051</v>
      </c>
      <c r="H66" s="35">
        <v>5051</v>
      </c>
      <c r="I66" s="35"/>
      <c r="J66" s="35">
        <v>5051</v>
      </c>
      <c r="K66" s="35">
        <v>5051</v>
      </c>
      <c r="L66" s="38"/>
    </row>
    <row r="67" spans="1:12" s="8" customFormat="1" ht="24.75" customHeight="1" x14ac:dyDescent="0.3">
      <c r="A67" s="52" t="s">
        <v>1</v>
      </c>
      <c r="B67" s="43" t="s">
        <v>38</v>
      </c>
      <c r="C67" s="32" t="s">
        <v>0</v>
      </c>
      <c r="D67" s="30">
        <f>D69</f>
        <v>55104.94</v>
      </c>
      <c r="E67" s="35">
        <f t="shared" ref="E67:K67" si="28">E69</f>
        <v>9586</v>
      </c>
      <c r="F67" s="35">
        <f t="shared" si="28"/>
        <v>8404.0300000000007</v>
      </c>
      <c r="G67" s="35">
        <f t="shared" si="28"/>
        <v>8740.19</v>
      </c>
      <c r="H67" s="35">
        <f t="shared" si="28"/>
        <v>9089.7999999999993</v>
      </c>
      <c r="I67" s="35">
        <f t="shared" si="28"/>
        <v>0</v>
      </c>
      <c r="J67" s="35">
        <f t="shared" si="28"/>
        <v>9453.39</v>
      </c>
      <c r="K67" s="35">
        <f t="shared" si="28"/>
        <v>9831.5300000000007</v>
      </c>
    </row>
    <row r="68" spans="1:12" s="8" customFormat="1" ht="14.25" customHeight="1" x14ac:dyDescent="0.3">
      <c r="A68" s="53"/>
      <c r="B68" s="44"/>
      <c r="C68" s="32" t="s">
        <v>35</v>
      </c>
      <c r="D68" s="30"/>
      <c r="E68" s="35"/>
      <c r="F68" s="30"/>
      <c r="G68" s="30"/>
      <c r="H68" s="30"/>
      <c r="I68" s="9"/>
      <c r="J68" s="30"/>
      <c r="K68" s="30"/>
    </row>
    <row r="69" spans="1:12" s="8" customFormat="1" ht="19.5" customHeight="1" x14ac:dyDescent="0.3">
      <c r="A69" s="53"/>
      <c r="B69" s="44"/>
      <c r="C69" s="32" t="s">
        <v>8</v>
      </c>
      <c r="D69" s="30">
        <f>D79+D76</f>
        <v>55104.94</v>
      </c>
      <c r="E69" s="35">
        <f>E79+E76</f>
        <v>9586</v>
      </c>
      <c r="F69" s="35">
        <f t="shared" ref="F69:K69" si="29">F79</f>
        <v>8404.0300000000007</v>
      </c>
      <c r="G69" s="35">
        <f t="shared" si="29"/>
        <v>8740.19</v>
      </c>
      <c r="H69" s="35">
        <f t="shared" si="29"/>
        <v>9089.7999999999993</v>
      </c>
      <c r="I69" s="35">
        <f t="shared" si="29"/>
        <v>0</v>
      </c>
      <c r="J69" s="35">
        <f t="shared" si="29"/>
        <v>9453.39</v>
      </c>
      <c r="K69" s="35">
        <f t="shared" si="29"/>
        <v>9831.5300000000007</v>
      </c>
    </row>
    <row r="70" spans="1:12" s="8" customFormat="1" ht="33" customHeight="1" x14ac:dyDescent="0.3">
      <c r="A70" s="54"/>
      <c r="B70" s="45"/>
      <c r="C70" s="32" t="s">
        <v>31</v>
      </c>
      <c r="D70" s="30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</row>
    <row r="71" spans="1:12" s="8" customFormat="1" ht="21" customHeight="1" x14ac:dyDescent="0.3">
      <c r="A71" s="46" t="s">
        <v>22</v>
      </c>
      <c r="B71" s="55" t="s">
        <v>12</v>
      </c>
      <c r="C71" s="32" t="s">
        <v>0</v>
      </c>
      <c r="D71" s="30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</row>
    <row r="72" spans="1:12" s="8" customFormat="1" ht="15.75" customHeight="1" x14ac:dyDescent="0.3">
      <c r="A72" s="46"/>
      <c r="B72" s="55"/>
      <c r="C72" s="32" t="s">
        <v>35</v>
      </c>
      <c r="D72" s="30"/>
      <c r="E72" s="35"/>
      <c r="F72" s="30"/>
      <c r="G72" s="30"/>
      <c r="H72" s="30"/>
      <c r="I72" s="30"/>
      <c r="J72" s="30"/>
      <c r="K72" s="30"/>
    </row>
    <row r="73" spans="1:12" s="8" customFormat="1" ht="26.25" customHeight="1" x14ac:dyDescent="0.3">
      <c r="A73" s="46"/>
      <c r="B73" s="55"/>
      <c r="C73" s="32" t="s">
        <v>8</v>
      </c>
      <c r="D73" s="30">
        <v>0</v>
      </c>
      <c r="E73" s="35"/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</row>
    <row r="74" spans="1:12" s="8" customFormat="1" ht="23.25" customHeight="1" x14ac:dyDescent="0.3">
      <c r="A74" s="46" t="s">
        <v>23</v>
      </c>
      <c r="B74" s="47" t="s">
        <v>13</v>
      </c>
      <c r="C74" s="32" t="s">
        <v>0</v>
      </c>
      <c r="D74" s="30">
        <f>E74</f>
        <v>2</v>
      </c>
      <c r="E74" s="35">
        <f t="shared" ref="E74:K74" si="30">E76</f>
        <v>2</v>
      </c>
      <c r="F74" s="35">
        <f t="shared" si="30"/>
        <v>0</v>
      </c>
      <c r="G74" s="35">
        <f t="shared" si="30"/>
        <v>0</v>
      </c>
      <c r="H74" s="35">
        <f t="shared" si="30"/>
        <v>0</v>
      </c>
      <c r="I74" s="35">
        <f t="shared" si="30"/>
        <v>0</v>
      </c>
      <c r="J74" s="35">
        <f t="shared" si="30"/>
        <v>0</v>
      </c>
      <c r="K74" s="35">
        <f t="shared" si="30"/>
        <v>0</v>
      </c>
    </row>
    <row r="75" spans="1:12" s="8" customFormat="1" ht="18.75" customHeight="1" x14ac:dyDescent="0.3">
      <c r="A75" s="46"/>
      <c r="B75" s="47"/>
      <c r="C75" s="32" t="s">
        <v>35</v>
      </c>
      <c r="D75" s="30"/>
      <c r="E75" s="35"/>
      <c r="F75" s="30"/>
      <c r="G75" s="30"/>
      <c r="H75" s="30"/>
      <c r="I75" s="30"/>
      <c r="J75" s="30"/>
      <c r="K75" s="30"/>
    </row>
    <row r="76" spans="1:12" s="8" customFormat="1" ht="51.75" customHeight="1" x14ac:dyDescent="0.3">
      <c r="A76" s="46"/>
      <c r="B76" s="47"/>
      <c r="C76" s="32" t="s">
        <v>8</v>
      </c>
      <c r="D76" s="30">
        <f>E76</f>
        <v>2</v>
      </c>
      <c r="E76" s="35">
        <v>2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</row>
    <row r="77" spans="1:12" s="8" customFormat="1" ht="18.75" customHeight="1" x14ac:dyDescent="0.3">
      <c r="A77" s="43" t="s">
        <v>24</v>
      </c>
      <c r="B77" s="58" t="s">
        <v>33</v>
      </c>
      <c r="C77" s="36" t="s">
        <v>0</v>
      </c>
      <c r="D77" s="35">
        <f>D79</f>
        <v>55102.94</v>
      </c>
      <c r="E77" s="35">
        <f t="shared" ref="E77:K77" si="31">E79</f>
        <v>9584</v>
      </c>
      <c r="F77" s="35">
        <f t="shared" si="31"/>
        <v>8404.0300000000007</v>
      </c>
      <c r="G77" s="35">
        <f t="shared" si="31"/>
        <v>8740.19</v>
      </c>
      <c r="H77" s="35">
        <f t="shared" si="31"/>
        <v>9089.7999999999993</v>
      </c>
      <c r="I77" s="35">
        <f t="shared" si="31"/>
        <v>0</v>
      </c>
      <c r="J77" s="35">
        <f t="shared" si="31"/>
        <v>9453.39</v>
      </c>
      <c r="K77" s="35">
        <f t="shared" si="31"/>
        <v>9831.5300000000007</v>
      </c>
    </row>
    <row r="78" spans="1:12" s="8" customFormat="1" x14ac:dyDescent="0.3">
      <c r="A78" s="44"/>
      <c r="B78" s="59"/>
      <c r="C78" s="32" t="s">
        <v>35</v>
      </c>
      <c r="D78" s="30"/>
      <c r="E78" s="35"/>
      <c r="F78" s="30"/>
      <c r="G78" s="30"/>
      <c r="H78" s="30"/>
      <c r="I78" s="30"/>
      <c r="J78" s="30"/>
      <c r="K78" s="30"/>
    </row>
    <row r="79" spans="1:12" s="8" customFormat="1" ht="27.75" customHeight="1" x14ac:dyDescent="0.3">
      <c r="A79" s="45"/>
      <c r="B79" s="60"/>
      <c r="C79" s="32" t="s">
        <v>8</v>
      </c>
      <c r="D79" s="30">
        <f>E79+F79+G79+H79+J79+K79</f>
        <v>55102.94</v>
      </c>
      <c r="E79" s="35">
        <v>9584</v>
      </c>
      <c r="F79" s="30">
        <v>8404.0300000000007</v>
      </c>
      <c r="G79" s="30">
        <v>8740.19</v>
      </c>
      <c r="H79" s="30">
        <v>9089.7999999999993</v>
      </c>
      <c r="I79" s="30"/>
      <c r="J79" s="30">
        <v>9453.39</v>
      </c>
      <c r="K79" s="30">
        <v>9831.5300000000007</v>
      </c>
    </row>
    <row r="80" spans="1:12" s="8" customFormat="1" ht="23.25" customHeight="1" x14ac:dyDescent="0.3">
      <c r="A80" s="46" t="str">
        <f>[1]прил.2!A119</f>
        <v xml:space="preserve">Основное мероприятие 2 </v>
      </c>
      <c r="B80" s="47" t="str">
        <f>[1]прил.2!B119</f>
        <v>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</v>
      </c>
      <c r="C80" s="36" t="s">
        <v>0</v>
      </c>
      <c r="D80" s="35">
        <f>E80</f>
        <v>257</v>
      </c>
      <c r="E80" s="35">
        <f t="shared" ref="E80:K80" si="32">E82</f>
        <v>257</v>
      </c>
      <c r="F80" s="35">
        <f t="shared" si="32"/>
        <v>0</v>
      </c>
      <c r="G80" s="35">
        <f t="shared" si="32"/>
        <v>0</v>
      </c>
      <c r="H80" s="35">
        <f t="shared" si="32"/>
        <v>0</v>
      </c>
      <c r="I80" s="35">
        <f t="shared" si="32"/>
        <v>0</v>
      </c>
      <c r="J80" s="35">
        <f t="shared" si="32"/>
        <v>0</v>
      </c>
      <c r="K80" s="35">
        <f t="shared" si="32"/>
        <v>0</v>
      </c>
    </row>
    <row r="81" spans="1:11" s="8" customFormat="1" ht="18.75" customHeight="1" x14ac:dyDescent="0.3">
      <c r="A81" s="46"/>
      <c r="B81" s="47"/>
      <c r="C81" s="36" t="s">
        <v>35</v>
      </c>
      <c r="D81" s="35"/>
      <c r="E81" s="35"/>
      <c r="F81" s="35"/>
      <c r="G81" s="35"/>
      <c r="H81" s="35"/>
      <c r="I81" s="35"/>
      <c r="J81" s="35"/>
      <c r="K81" s="35"/>
    </row>
    <row r="82" spans="1:11" s="8" customFormat="1" ht="51.75" customHeight="1" x14ac:dyDescent="0.3">
      <c r="A82" s="46"/>
      <c r="B82" s="47"/>
      <c r="C82" s="36" t="s">
        <v>7</v>
      </c>
      <c r="D82" s="35">
        <f>E82</f>
        <v>257</v>
      </c>
      <c r="E82" s="35">
        <v>257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</row>
    <row r="83" spans="1:11" s="8" customFormat="1" ht="34.5" customHeight="1" x14ac:dyDescent="0.3">
      <c r="A83" s="16"/>
      <c r="B83" s="40"/>
      <c r="C83" s="17"/>
      <c r="D83" s="18"/>
      <c r="E83" s="18"/>
      <c r="F83" s="18"/>
      <c r="G83" s="18"/>
      <c r="H83" s="18"/>
      <c r="I83" s="41"/>
      <c r="J83" s="18"/>
      <c r="K83" s="18"/>
    </row>
    <row r="84" spans="1:11" s="19" customFormat="1" ht="29.25" customHeight="1" x14ac:dyDescent="0.35">
      <c r="A84" s="61" t="s">
        <v>45</v>
      </c>
      <c r="B84" s="61"/>
      <c r="C84" s="61"/>
      <c r="E84" s="20"/>
      <c r="F84" s="20"/>
      <c r="G84" s="20"/>
      <c r="H84" s="20"/>
      <c r="I84" s="20"/>
      <c r="J84" s="42" t="s">
        <v>46</v>
      </c>
      <c r="K84" s="42"/>
    </row>
    <row r="85" spans="1:11" s="8" customFormat="1" ht="110.25" customHeight="1" x14ac:dyDescent="0.3">
      <c r="A85" s="16"/>
      <c r="B85" s="16"/>
      <c r="C85" s="17"/>
      <c r="D85" s="18"/>
      <c r="E85" s="18"/>
      <c r="F85" s="18"/>
      <c r="G85" s="18"/>
      <c r="H85" s="18"/>
      <c r="I85" s="18"/>
      <c r="J85" s="18"/>
      <c r="K85" s="18"/>
    </row>
    <row r="86" spans="1:11" s="19" customFormat="1" ht="29.25" customHeight="1" x14ac:dyDescent="0.35">
      <c r="A86" s="61"/>
      <c r="B86" s="61"/>
      <c r="C86" s="61"/>
      <c r="E86" s="20"/>
      <c r="F86" s="20"/>
      <c r="G86" s="20"/>
      <c r="H86" s="20"/>
      <c r="I86" s="20"/>
      <c r="J86" s="42"/>
      <c r="K86" s="42"/>
    </row>
    <row r="87" spans="1:11" s="25" customFormat="1" ht="52.5" customHeight="1" x14ac:dyDescent="0.35">
      <c r="A87" s="21"/>
      <c r="B87" s="22"/>
      <c r="C87" s="23"/>
      <c r="D87" s="22"/>
      <c r="E87" s="24"/>
      <c r="F87" s="24"/>
      <c r="G87" s="24"/>
      <c r="H87" s="24"/>
      <c r="I87" s="24"/>
      <c r="J87" s="24"/>
      <c r="K87" s="24"/>
    </row>
    <row r="88" spans="1:11" s="25" customFormat="1" ht="23.25" x14ac:dyDescent="0.35">
      <c r="A88" s="26"/>
      <c r="C88" s="26"/>
      <c r="E88" s="27"/>
      <c r="F88" s="27"/>
      <c r="G88" s="27"/>
      <c r="H88" s="27"/>
      <c r="I88" s="27"/>
    </row>
    <row r="89" spans="1:11" s="25" customFormat="1" ht="23.25" x14ac:dyDescent="0.35">
      <c r="A89" s="26"/>
      <c r="C89" s="26"/>
      <c r="E89" s="27"/>
      <c r="F89" s="27"/>
      <c r="G89" s="27"/>
      <c r="H89" s="27"/>
      <c r="I89" s="27"/>
    </row>
    <row r="90" spans="1:11" s="25" customFormat="1" ht="23.25" x14ac:dyDescent="0.35">
      <c r="A90" s="26"/>
      <c r="B90" s="28"/>
      <c r="C90" s="26"/>
      <c r="D90" s="57"/>
      <c r="E90" s="57"/>
      <c r="F90" s="57"/>
      <c r="G90" s="27"/>
      <c r="H90" s="27"/>
      <c r="I90" s="27"/>
    </row>
    <row r="91" spans="1:11" s="25" customFormat="1" ht="23.25" x14ac:dyDescent="0.35">
      <c r="A91" s="26"/>
      <c r="B91" s="28"/>
      <c r="C91" s="26"/>
      <c r="E91" s="27"/>
      <c r="F91" s="27"/>
      <c r="G91" s="27"/>
      <c r="H91" s="27"/>
      <c r="I91" s="27"/>
    </row>
    <row r="92" spans="1:11" s="25" customFormat="1" ht="23.25" x14ac:dyDescent="0.35">
      <c r="A92" s="26"/>
      <c r="B92" s="28"/>
      <c r="C92" s="26"/>
      <c r="E92" s="27"/>
      <c r="F92" s="27"/>
      <c r="G92" s="27"/>
      <c r="H92" s="27"/>
      <c r="I92" s="27"/>
    </row>
    <row r="93" spans="1:11" s="25" customFormat="1" ht="37.5" customHeight="1" x14ac:dyDescent="0.35">
      <c r="A93" s="26"/>
      <c r="B93" s="28"/>
      <c r="C93" s="26"/>
      <c r="E93" s="27"/>
      <c r="F93" s="27"/>
      <c r="G93" s="27"/>
      <c r="H93" s="27"/>
      <c r="I93" s="27"/>
    </row>
    <row r="94" spans="1:11" x14ac:dyDescent="0.3">
      <c r="B94" s="11"/>
    </row>
    <row r="95" spans="1:11" x14ac:dyDescent="0.3">
      <c r="B95" s="11"/>
    </row>
    <row r="96" spans="1:11" x14ac:dyDescent="0.3">
      <c r="B96" s="11"/>
    </row>
    <row r="97" spans="2:2" x14ac:dyDescent="0.3">
      <c r="B97" s="11"/>
    </row>
    <row r="98" spans="2:2" x14ac:dyDescent="0.3">
      <c r="B98" s="11"/>
    </row>
  </sheetData>
  <mergeCells count="40">
    <mergeCell ref="J84:K84"/>
    <mergeCell ref="A4:K4"/>
    <mergeCell ref="A50:A59"/>
    <mergeCell ref="B50:B59"/>
    <mergeCell ref="A5:A6"/>
    <mergeCell ref="B5:B6"/>
    <mergeCell ref="C5:C6"/>
    <mergeCell ref="A35:A43"/>
    <mergeCell ref="B35:B43"/>
    <mergeCell ref="A26:A34"/>
    <mergeCell ref="A44:A46"/>
    <mergeCell ref="B26:B34"/>
    <mergeCell ref="A7:A16"/>
    <mergeCell ref="D5:K5"/>
    <mergeCell ref="B71:B73"/>
    <mergeCell ref="B44:B46"/>
    <mergeCell ref="B63:B66"/>
    <mergeCell ref="D90:F90"/>
    <mergeCell ref="B77:B79"/>
    <mergeCell ref="A86:C86"/>
    <mergeCell ref="A77:A79"/>
    <mergeCell ref="A84:C84"/>
    <mergeCell ref="A80:A82"/>
    <mergeCell ref="B80:B82"/>
    <mergeCell ref="H1:K1"/>
    <mergeCell ref="H2:K2"/>
    <mergeCell ref="J86:K86"/>
    <mergeCell ref="A47:A49"/>
    <mergeCell ref="A74:A76"/>
    <mergeCell ref="B74:B76"/>
    <mergeCell ref="B47:B49"/>
    <mergeCell ref="A60:A62"/>
    <mergeCell ref="A67:A70"/>
    <mergeCell ref="B67:B70"/>
    <mergeCell ref="A71:A73"/>
    <mergeCell ref="B60:B62"/>
    <mergeCell ref="A17:A25"/>
    <mergeCell ref="B17:B25"/>
    <mergeCell ref="B7:B16"/>
    <mergeCell ref="A63:A66"/>
  </mergeCells>
  <pageMargins left="0.60703125000000002" right="0.25" top="1.2598425196850394" bottom="0.59055118110236227" header="0.15748031496062992" footer="0.43307086614173229"/>
  <pageSetup paperSize="9" scale="63" orientation="landscape" useFirstPageNumber="1" r:id="rId1"/>
  <headerFooter differentFirst="1">
    <oddHeader xml:space="preserve">&amp;C&amp;P
</oddHeader>
    <firstHeader xml:space="preserve">&amp;C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прил.2</vt:lpstr>
      <vt:lpstr>прил.2!Заголовки_для_печати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Архипова И.В.</cp:lastModifiedBy>
  <cp:lastPrinted>2022-06-14T08:14:20Z</cp:lastPrinted>
  <dcterms:created xsi:type="dcterms:W3CDTF">2005-05-11T09:34:44Z</dcterms:created>
  <dcterms:modified xsi:type="dcterms:W3CDTF">2023-02-06T11:01:17Z</dcterms:modified>
</cp:coreProperties>
</file>